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365" windowHeight="7260"/>
  </bookViews>
  <sheets>
    <sheet name="Re-Supply" sheetId="1" r:id="rId1"/>
  </sheets>
  <definedNames>
    <definedName name="_xlnm._FilterDatabase" localSheetId="0" hidden="1">'Re-Supply'!$A$2:$A$314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2" i="1"/>
  <c r="L45"/>
  <c r="L110"/>
  <c r="L109"/>
  <c r="L107"/>
  <c r="L106"/>
  <c r="L104"/>
  <c r="L100"/>
  <c r="L99"/>
  <c r="L97"/>
  <c r="L91"/>
  <c r="L90"/>
  <c r="L86"/>
  <c r="L78"/>
  <c r="L76"/>
  <c r="L70"/>
  <c r="L74"/>
  <c r="L67"/>
  <c r="L65"/>
  <c r="L58"/>
  <c r="L50"/>
  <c r="L41"/>
  <c r="L40"/>
  <c r="L35"/>
  <c r="L33"/>
  <c r="L29"/>
  <c r="L25"/>
  <c r="L21"/>
  <c r="L20"/>
  <c r="L16"/>
  <c r="L14"/>
  <c r="L12"/>
  <c r="L9"/>
  <c r="L7"/>
  <c r="L4"/>
  <c r="P7" s="1"/>
  <c r="P9" l="1"/>
  <c r="P12" s="1"/>
  <c r="P14" s="1"/>
  <c r="P16" s="1"/>
  <c r="P20" s="1"/>
  <c r="P21" s="1"/>
  <c r="P25" s="1"/>
  <c r="P28" s="1"/>
  <c r="P29" s="1"/>
  <c r="P33" s="1"/>
  <c r="P35" s="1"/>
  <c r="P40" s="1"/>
  <c r="P41" s="1"/>
  <c r="P45" s="1"/>
  <c r="P47" s="1"/>
  <c r="N4"/>
  <c r="P50" l="1"/>
  <c r="N45"/>
  <c r="N7"/>
  <c r="N47" l="1"/>
  <c r="P58"/>
  <c r="P62" s="1"/>
  <c r="N9"/>
  <c r="P65" l="1"/>
  <c r="N62" s="1"/>
  <c r="N12"/>
  <c r="P67" l="1"/>
  <c r="P70" s="1"/>
  <c r="P74" s="1"/>
  <c r="P76" s="1"/>
  <c r="P78" s="1"/>
  <c r="P86" s="1"/>
  <c r="P90" s="1"/>
  <c r="P91" s="1"/>
  <c r="P97" s="1"/>
  <c r="P99" s="1"/>
  <c r="P100" s="1"/>
  <c r="P104" s="1"/>
  <c r="P106" s="1"/>
  <c r="P107" s="1"/>
  <c r="P109" s="1"/>
  <c r="P110" s="1"/>
  <c r="P112" s="1"/>
  <c r="N14"/>
  <c r="N16" l="1"/>
  <c r="N20" l="1"/>
  <c r="N21" l="1"/>
  <c r="N25" l="1"/>
  <c r="N28" l="1"/>
  <c r="N29" l="1"/>
  <c r="N33" l="1"/>
  <c r="N35" l="1"/>
  <c r="N40" l="1"/>
  <c r="N41" l="1"/>
  <c r="N50" l="1"/>
  <c r="N58" l="1"/>
  <c r="N65" l="1"/>
  <c r="N67" l="1"/>
  <c r="N70" l="1"/>
  <c r="N74" l="1"/>
  <c r="N76" l="1"/>
  <c r="N78" l="1"/>
  <c r="N86" l="1"/>
  <c r="N90" l="1"/>
  <c r="N97" l="1"/>
  <c r="N91"/>
  <c r="N99" l="1"/>
  <c r="N100" l="1"/>
  <c r="N104"/>
  <c r="N106" l="1"/>
  <c r="N107" l="1"/>
  <c r="N113" l="1"/>
  <c r="N109"/>
  <c r="N110" l="1"/>
</calcChain>
</file>

<file path=xl/sharedStrings.xml><?xml version="1.0" encoding="utf-8"?>
<sst xmlns="http://schemas.openxmlformats.org/spreadsheetml/2006/main" count="299" uniqueCount="193">
  <si>
    <t>Southern California</t>
  </si>
  <si>
    <t>Campo Post Office</t>
  </si>
  <si>
    <t>Mount Laguna Post Office</t>
  </si>
  <si>
    <t>Laguna Mountain Lodge</t>
  </si>
  <si>
    <t>Warner Springs Post Office</t>
  </si>
  <si>
    <t>Anza Post Office</t>
  </si>
  <si>
    <t>Paradise Valley Cafe</t>
  </si>
  <si>
    <t>Idyllwild Inn</t>
  </si>
  <si>
    <t>Idyllwild Post Office</t>
  </si>
  <si>
    <t>Cabazon Post Office</t>
  </si>
  <si>
    <t>Big Bear Hostel</t>
  </si>
  <si>
    <t>Big Bear Lake Post Office</t>
  </si>
  <si>
    <t>Equada Outfitters</t>
  </si>
  <si>
    <t>Cienaga Creek Ranch</t>
  </si>
  <si>
    <t>Wrightwood Post Office</t>
  </si>
  <si>
    <t>Acton KOA</t>
  </si>
  <si>
    <t>Acton Post Office</t>
  </si>
  <si>
    <t>Hiker Heaven</t>
  </si>
  <si>
    <t>Hikertown Hostel</t>
  </si>
  <si>
    <t>Mojave Post Office</t>
  </si>
  <si>
    <t>Tehachapi Post Office</t>
  </si>
  <si>
    <t>Lake Isabella Post Office</t>
  </si>
  <si>
    <t>Lone Pine Post Office</t>
  </si>
  <si>
    <t>Independence Post Office</t>
  </si>
  <si>
    <t>The Courthouse Motel</t>
  </si>
  <si>
    <t>Bishop Post Office</t>
  </si>
  <si>
    <t>Muir Trail Ranch</t>
  </si>
  <si>
    <t>Central California</t>
  </si>
  <si>
    <t>Mammoth Lakes Post Office</t>
  </si>
  <si>
    <t>Red’s Meadow Resort</t>
  </si>
  <si>
    <t>Lee Vining Post Office</t>
  </si>
  <si>
    <t>Tuolumne Meadows Post Office</t>
  </si>
  <si>
    <t>Kennedy Meadows Resort &amp; Pack Station</t>
  </si>
  <si>
    <t>Sonora Pass Resupply</t>
  </si>
  <si>
    <t>Markleeville Post Office</t>
  </si>
  <si>
    <t>South Lake Tahoe Post Office</t>
  </si>
  <si>
    <t>Tahoe City Post Office</t>
  </si>
  <si>
    <t>Soda Springs Post Office</t>
  </si>
  <si>
    <t>Lost Trail Lodge</t>
  </si>
  <si>
    <t>Truckee Post Office</t>
  </si>
  <si>
    <t>Northern California</t>
  </si>
  <si>
    <t>Red Moose Inn</t>
  </si>
  <si>
    <t>Sierra City Country Store</t>
  </si>
  <si>
    <t>Sierra City Post Office</t>
  </si>
  <si>
    <t>Graeagle Post Office</t>
  </si>
  <si>
    <t>Quincy Post Office</t>
  </si>
  <si>
    <t>Little Haven</t>
  </si>
  <si>
    <t>Chester Post Office</t>
  </si>
  <si>
    <t>Drakesbad Guest Ranch</t>
  </si>
  <si>
    <t>Old Station Fill UP</t>
  </si>
  <si>
    <t>Old Station Post Office</t>
  </si>
  <si>
    <t>Burney Mountain Guest Ranch</t>
  </si>
  <si>
    <t>Burney Post Office</t>
  </si>
  <si>
    <t>Burney Falls Camp Services</t>
  </si>
  <si>
    <t>Ammarati’s Market</t>
  </si>
  <si>
    <t>Castella Post Office</t>
  </si>
  <si>
    <t>Dunsmuir Post Office</t>
  </si>
  <si>
    <t>Mount Shasta Post Office</t>
  </si>
  <si>
    <t>Etna PO</t>
  </si>
  <si>
    <t>Hiker’s Hut</t>
  </si>
  <si>
    <t>Seiad Valley Post Office</t>
  </si>
  <si>
    <t>Oregon</t>
  </si>
  <si>
    <t>Ashland Hostel</t>
  </si>
  <si>
    <t>Ashland Post Office</t>
  </si>
  <si>
    <t>Callahan’s Lodge</t>
  </si>
  <si>
    <t>Green Springs Inn</t>
  </si>
  <si>
    <t>Hyatt Lake Resort</t>
  </si>
  <si>
    <t>Fish Lake Resort</t>
  </si>
  <si>
    <t>Lake of the Woods Resort</t>
  </si>
  <si>
    <t>Diamond Lake Post Office</t>
  </si>
  <si>
    <t>Crater Lake National Park Post Office</t>
  </si>
  <si>
    <t>Mazama Village Store</t>
  </si>
  <si>
    <t>Diamond Lake Resort</t>
  </si>
  <si>
    <t>Odell Lake Resort</t>
  </si>
  <si>
    <t>Shelter Cove Resort</t>
  </si>
  <si>
    <t>Elk Lake Resort</t>
  </si>
  <si>
    <t>Bend PO</t>
  </si>
  <si>
    <t>REI</t>
  </si>
  <si>
    <t>Sisters Inn</t>
  </si>
  <si>
    <t>Sisters Post Office</t>
  </si>
  <si>
    <t>Hike-n-Peaks</t>
  </si>
  <si>
    <t>Big Lake Youth Camp</t>
  </si>
  <si>
    <t>Government Camp Post Office</t>
  </si>
  <si>
    <t>Timberline Lodge</t>
  </si>
  <si>
    <t>Cascade Locks Ale House</t>
  </si>
  <si>
    <t>Cascade Locks Post Office</t>
  </si>
  <si>
    <t>Port Marine RV Park</t>
  </si>
  <si>
    <t>Washington</t>
  </si>
  <si>
    <t>Trout Lake Post Office</t>
  </si>
  <si>
    <t>Packwood Post Office</t>
  </si>
  <si>
    <t>White Pass Kracker Barrel Store</t>
  </si>
  <si>
    <t>Snoqualmie Pass Post Office</t>
  </si>
  <si>
    <t>Snoqualmie Summit Inn</t>
  </si>
  <si>
    <t>Skykomish Post Office</t>
  </si>
  <si>
    <t>Stehekin Post Office</t>
  </si>
  <si>
    <t>British Columbia</t>
  </si>
  <si>
    <t>Manning Park Resort</t>
  </si>
  <si>
    <t>Mile #</t>
  </si>
  <si>
    <t>Dist to Resupply</t>
  </si>
  <si>
    <t>Location</t>
  </si>
  <si>
    <t>Grocery Store</t>
  </si>
  <si>
    <t>Stove Fuel</t>
  </si>
  <si>
    <t>Recommend</t>
  </si>
  <si>
    <t>Agua Dulce Grocery</t>
  </si>
  <si>
    <t>Ressuply @ Hiker Heaven (Postage)</t>
  </si>
  <si>
    <t>http://www.muirtrailranch.com/resupply.html</t>
  </si>
  <si>
    <t>http://www.edisonlake.com/hikers/resupply</t>
  </si>
  <si>
    <t>http://www.redsmeadow.com/wp-content/uploads/2014/07/PackagePickUp.pdf</t>
  </si>
  <si>
    <t>B</t>
  </si>
  <si>
    <t>M</t>
  </si>
  <si>
    <t>Mammoth</t>
  </si>
  <si>
    <t>Kennedy Meadows General Store (Bear Can)</t>
  </si>
  <si>
    <t>Vermillion Valley Resort (Pricey)</t>
  </si>
  <si>
    <t>The ardvarke</t>
  </si>
  <si>
    <t>Pickup &amp; Finish</t>
  </si>
  <si>
    <t>Notes</t>
  </si>
  <si>
    <t>Lake Morena</t>
  </si>
  <si>
    <t>Campo Start!!!</t>
  </si>
  <si>
    <t>Buy or Mail</t>
  </si>
  <si>
    <t>Mile to Next Stop</t>
  </si>
  <si>
    <t xml:space="preserve"> </t>
  </si>
  <si>
    <t>Big Bear</t>
  </si>
  <si>
    <t xml:space="preserve">Cajon Pass (I-15) </t>
  </si>
  <si>
    <t xml:space="preserve">Wrightwood </t>
  </si>
  <si>
    <t xml:space="preserve">Tehachapi </t>
  </si>
  <si>
    <t>Kennedy Med South</t>
  </si>
  <si>
    <t xml:space="preserve">VVR </t>
  </si>
  <si>
    <t xml:space="preserve">Mammoth </t>
  </si>
  <si>
    <t>Tuolumne Meadows</t>
  </si>
  <si>
    <t>Echo Lake/SLT</t>
  </si>
  <si>
    <t>Burney CA</t>
  </si>
  <si>
    <t>Mt. Shasta</t>
  </si>
  <si>
    <t xml:space="preserve">Etna </t>
  </si>
  <si>
    <t>Seiad Valley</t>
  </si>
  <si>
    <t>Ashland OR</t>
  </si>
  <si>
    <t>Crater Lake (Mazama Village)</t>
  </si>
  <si>
    <t>Cascade Locks</t>
  </si>
  <si>
    <t>White Pass</t>
  </si>
  <si>
    <t>Snoqualmie Pass</t>
  </si>
  <si>
    <t>Skykomish (Dinsmore's)</t>
  </si>
  <si>
    <t xml:space="preserve">Stehekin </t>
  </si>
  <si>
    <t>n/a</t>
  </si>
  <si>
    <t>Arrive w 3 days of food paked</t>
  </si>
  <si>
    <t>Hitch</t>
  </si>
  <si>
    <t>Gas Station &amp; McDonalds</t>
  </si>
  <si>
    <t>Hostel!</t>
  </si>
  <si>
    <t>Jensens Fine Foods</t>
  </si>
  <si>
    <t>Agua Dulce (hiker Heaven)</t>
  </si>
  <si>
    <t>Adua Dulce Grocery Store</t>
  </si>
  <si>
    <t>Albertsons</t>
  </si>
  <si>
    <t xml:space="preserve">Inyokern </t>
  </si>
  <si>
    <t>Walker Pass - Gorcery store</t>
  </si>
  <si>
    <t>Isabella Lake</t>
  </si>
  <si>
    <t>Onyx Post Office (call for confirm)</t>
  </si>
  <si>
    <t xml:space="preserve">Independance/Kearsarge </t>
  </si>
  <si>
    <t>Grocery</t>
  </si>
  <si>
    <t>at General Store</t>
  </si>
  <si>
    <t>https://planyourhike.com/planning/resupply-points/tuolumne-meadows-po/</t>
  </si>
  <si>
    <t>Lake Tahoe Grocery</t>
  </si>
  <si>
    <t>Hitch 2 Grocery</t>
  </si>
  <si>
    <t>Send to Store, not post office, will hold for free</t>
  </si>
  <si>
    <t>Sierra City (Expensive)</t>
  </si>
  <si>
    <t>https://planyourhike.com/planning/resupply-points/little-haven/</t>
  </si>
  <si>
    <t>Belden (Little Haven)</t>
  </si>
  <si>
    <t>Old Station Fill up</t>
  </si>
  <si>
    <t>Safeway</t>
  </si>
  <si>
    <t>Gas Station&amp; Grocery</t>
  </si>
  <si>
    <t>Mt Shasta Super Market</t>
  </si>
  <si>
    <t>Rays Food place</t>
  </si>
  <si>
    <t>Seiad Valley Store</t>
  </si>
  <si>
    <t>Mt. Laguna Lodge</t>
  </si>
  <si>
    <t>Idyllwild (Fairway Market)</t>
  </si>
  <si>
    <t>Days to Nextresupply</t>
  </si>
  <si>
    <t xml:space="preserve">1 mile east of Belden </t>
  </si>
  <si>
    <t>Shipping Notes</t>
  </si>
  <si>
    <t>Julian Post Office (Hwy 78)</t>
  </si>
  <si>
    <t>Cabazon Post Office (I-10)</t>
  </si>
  <si>
    <t>Big Bear City Post Office  (Hwy 18)</t>
  </si>
  <si>
    <t>Best Western (Cajon Pass)  (I-15)</t>
  </si>
  <si>
    <t>Bridgeport Post Office (Hwy 108)</t>
  </si>
  <si>
    <t>Dist From Trail to Resupply</t>
  </si>
  <si>
    <t>Miles Avge Per Day to next stop</t>
  </si>
  <si>
    <t>Estimated Date</t>
  </si>
  <si>
    <t>All Locations</t>
  </si>
  <si>
    <t>My Plan</t>
  </si>
  <si>
    <t>Start</t>
  </si>
  <si>
    <t>Bear Can!</t>
  </si>
  <si>
    <t>Sierra Supplies</t>
  </si>
  <si>
    <t>Days on trail</t>
  </si>
  <si>
    <t>Finish!!!</t>
  </si>
  <si>
    <t>Pricey 30$/package</t>
  </si>
  <si>
    <t>Kennedy Meadows North</t>
  </si>
  <si>
    <t>Convenient Locations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</si>
</sst>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.5"/>
      <color rgb="FF222222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3.5"/>
      <color rgb="FF22222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1" xfId="0" applyFont="1" applyBorder="1"/>
    <xf numFmtId="0" fontId="0" fillId="0" borderId="2" xfId="0" applyFont="1" applyBorder="1" applyAlignment="1">
      <alignment wrapText="1"/>
    </xf>
    <xf numFmtId="0" fontId="3" fillId="5" borderId="1" xfId="0" applyFont="1" applyFill="1" applyBorder="1" applyAlignment="1">
      <alignment vertical="center" wrapText="1"/>
    </xf>
    <xf numFmtId="0" fontId="3" fillId="5" borderId="2" xfId="0" applyFont="1" applyFill="1" applyBorder="1" applyAlignment="1">
      <alignment vertical="center" wrapText="1"/>
    </xf>
    <xf numFmtId="0" fontId="0" fillId="0" borderId="1" xfId="0" applyFont="1" applyBorder="1" applyAlignment="1"/>
    <xf numFmtId="164" fontId="0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vertical="center" wrapText="1"/>
    </xf>
    <xf numFmtId="0" fontId="0" fillId="2" borderId="1" xfId="0" applyFont="1" applyFill="1" applyBorder="1"/>
    <xf numFmtId="164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0" borderId="1" xfId="0" applyFont="1" applyBorder="1" applyAlignment="1">
      <alignment horizontal="center"/>
    </xf>
    <xf numFmtId="0" fontId="0" fillId="4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1" fillId="0" borderId="2" xfId="1" applyFont="1" applyBorder="1" applyAlignment="1">
      <alignment wrapText="1"/>
    </xf>
    <xf numFmtId="164" fontId="0" fillId="5" borderId="1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vertical="center" wrapText="1"/>
    </xf>
    <xf numFmtId="0" fontId="0" fillId="0" borderId="7" xfId="0" applyFont="1" applyBorder="1" applyAlignment="1"/>
    <xf numFmtId="0" fontId="0" fillId="0" borderId="7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3" fillId="5" borderId="3" xfId="0" applyFont="1" applyFill="1" applyBorder="1" applyAlignment="1">
      <alignment horizontal="left" vertical="center" wrapText="1"/>
    </xf>
    <xf numFmtId="0" fontId="0" fillId="0" borderId="7" xfId="0" applyFont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5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0" borderId="4" xfId="0" applyFont="1" applyBorder="1" applyAlignment="1">
      <alignment horizontal="left"/>
    </xf>
    <xf numFmtId="0" fontId="3" fillId="5" borderId="9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5" borderId="5" xfId="0" applyFont="1" applyFill="1" applyBorder="1" applyAlignment="1">
      <alignment horizontal="center"/>
    </xf>
    <xf numFmtId="0" fontId="4" fillId="0" borderId="4" xfId="0" applyFont="1" applyBorder="1" applyAlignment="1">
      <alignment vertical="center" wrapText="1"/>
    </xf>
    <xf numFmtId="14" fontId="0" fillId="0" borderId="5" xfId="0" applyNumberFormat="1" applyFont="1" applyBorder="1" applyAlignment="1">
      <alignment horizontal="center"/>
    </xf>
    <xf numFmtId="0" fontId="4" fillId="0" borderId="4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3" fillId="5" borderId="10" xfId="0" applyFont="1" applyFill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7" xfId="0" applyFont="1" applyBorder="1"/>
    <xf numFmtId="0" fontId="0" fillId="0" borderId="11" xfId="0" applyFont="1" applyBorder="1" applyAlignment="1">
      <alignment wrapText="1"/>
    </xf>
    <xf numFmtId="14" fontId="0" fillId="0" borderId="8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textRotation="180" wrapText="1"/>
    </xf>
    <xf numFmtId="164" fontId="0" fillId="0" borderId="2" xfId="0" applyNumberFormat="1" applyFont="1" applyBorder="1" applyAlignment="1">
      <alignment horizontal="center"/>
    </xf>
    <xf numFmtId="164" fontId="0" fillId="2" borderId="2" xfId="0" applyNumberFormat="1" applyFont="1" applyFill="1" applyBorder="1" applyAlignment="1">
      <alignment horizontal="center"/>
    </xf>
    <xf numFmtId="164" fontId="0" fillId="5" borderId="2" xfId="0" applyNumberFormat="1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6" borderId="5" xfId="0" applyNumberFormat="1" applyFont="1" applyFill="1" applyBorder="1" applyAlignment="1">
      <alignment horizontal="center"/>
    </xf>
    <xf numFmtId="0" fontId="0" fillId="6" borderId="2" xfId="0" applyFill="1" applyBorder="1" applyAlignment="1">
      <alignment wrapText="1"/>
    </xf>
    <xf numFmtId="0" fontId="0" fillId="6" borderId="1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vertical="center" wrapText="1"/>
    </xf>
    <xf numFmtId="0" fontId="3" fillId="5" borderId="14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0" fillId="5" borderId="13" xfId="0" applyFont="1" applyFill="1" applyBorder="1" applyAlignment="1">
      <alignment horizontal="left" wrapText="1"/>
    </xf>
    <xf numFmtId="0" fontId="0" fillId="5" borderId="13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0" borderId="17" xfId="0" applyFont="1" applyBorder="1" applyAlignment="1">
      <alignment horizontal="center" textRotation="180"/>
    </xf>
    <xf numFmtId="0" fontId="0" fillId="0" borderId="17" xfId="0" applyFont="1" applyBorder="1" applyAlignment="1">
      <alignment textRotation="180" wrapText="1"/>
    </xf>
    <xf numFmtId="0" fontId="0" fillId="0" borderId="18" xfId="0" applyFont="1" applyBorder="1" applyAlignment="1">
      <alignment textRotation="180" wrapText="1"/>
    </xf>
    <xf numFmtId="0" fontId="0" fillId="0" borderId="16" xfId="0" applyFont="1" applyBorder="1" applyAlignment="1">
      <alignment horizontal="left" textRotation="180"/>
    </xf>
    <xf numFmtId="0" fontId="0" fillId="0" borderId="17" xfId="0" applyFont="1" applyBorder="1" applyAlignment="1">
      <alignment textRotation="180"/>
    </xf>
    <xf numFmtId="0" fontId="0" fillId="0" borderId="17" xfId="0" applyFont="1" applyBorder="1" applyAlignment="1">
      <alignment horizontal="center" textRotation="180" wrapText="1"/>
    </xf>
    <xf numFmtId="0" fontId="0" fillId="0" borderId="17" xfId="0" applyFont="1" applyBorder="1" applyAlignment="1">
      <alignment horizontal="left" textRotation="180" wrapText="1"/>
    </xf>
    <xf numFmtId="0" fontId="4" fillId="6" borderId="4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1" xfId="0" applyFill="1" applyBorder="1"/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5" fillId="5" borderId="12" xfId="0" applyFont="1" applyFill="1" applyBorder="1" applyAlignment="1">
      <alignment vertical="center" wrapText="1"/>
    </xf>
    <xf numFmtId="0" fontId="5" fillId="5" borderId="4" xfId="0" applyFont="1" applyFill="1" applyBorder="1" applyAlignment="1">
      <alignment vertical="center" wrapText="1"/>
    </xf>
    <xf numFmtId="164" fontId="2" fillId="0" borderId="7" xfId="0" applyNumberFormat="1" applyFont="1" applyBorder="1" applyAlignment="1">
      <alignment horizontal="center"/>
    </xf>
    <xf numFmtId="0" fontId="0" fillId="0" borderId="16" xfId="0" applyFont="1" applyBorder="1" applyAlignment="1"/>
    <xf numFmtId="0" fontId="0" fillId="0" borderId="19" xfId="0" applyFont="1" applyFill="1" applyBorder="1" applyAlignment="1">
      <alignment horizontal="center" textRotation="180" wrapText="1"/>
    </xf>
    <xf numFmtId="0" fontId="0" fillId="0" borderId="20" xfId="0" applyFont="1" applyBorder="1" applyAlignment="1">
      <alignment horizontal="center" textRotation="180"/>
    </xf>
  </cellXfs>
  <cellStyles count="2">
    <cellStyle name="Hyperlink" xfId="1" builtinId="8"/>
    <cellStyle name="Normal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lanyourhike.com/planning/resupply-points/little-haven/" TargetMode="External"/><Relationship Id="rId2" Type="http://schemas.openxmlformats.org/officeDocument/2006/relationships/hyperlink" Target="https://planyourhike.com/planning/resupply-points/tuolumne-meadows-po/" TargetMode="External"/><Relationship Id="rId1" Type="http://schemas.openxmlformats.org/officeDocument/2006/relationships/hyperlink" Target="http://www.muirtrailranch.com/resupply.htm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disonlake.com/hikers/resuppl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4"/>
  <sheetViews>
    <sheetView tabSelected="1" zoomScale="90" zoomScaleNormal="90" workbookViewId="0">
      <pane ySplit="2" topLeftCell="A3" activePane="bottomLeft" state="frozen"/>
      <selection activeCell="B1" sqref="B1"/>
      <selection pane="bottomLeft" activeCell="G11" sqref="G11"/>
    </sheetView>
  </sheetViews>
  <sheetFormatPr defaultRowHeight="15"/>
  <cols>
    <col min="1" max="1" width="47.7109375" style="20" bestFit="1" customWidth="1"/>
    <col min="2" max="2" width="6.42578125" style="23" bestFit="1" customWidth="1"/>
    <col min="3" max="3" width="7" style="20" customWidth="1"/>
    <col min="4" max="4" width="6.85546875" style="20" bestFit="1" customWidth="1"/>
    <col min="5" max="5" width="4.5703125" style="20" customWidth="1"/>
    <col min="6" max="6" width="5.42578125" style="20" customWidth="1"/>
    <col min="7" max="7" width="11.140625" style="21" customWidth="1"/>
    <col min="8" max="8" width="9.140625" style="43"/>
    <col min="9" max="9" width="27.140625" style="20" bestFit="1" customWidth="1"/>
    <col min="10" max="10" width="5" style="23" customWidth="1"/>
    <col min="11" max="11" width="6" style="23" customWidth="1"/>
    <col min="12" max="12" width="6.85546875" style="23" bestFit="1" customWidth="1"/>
    <col min="13" max="13" width="15.5703125" style="36" customWidth="1"/>
    <col min="14" max="14" width="9.7109375" style="23" bestFit="1" customWidth="1"/>
    <col min="15" max="15" width="9.7109375" style="23" customWidth="1"/>
    <col min="16" max="16" width="10.42578125" style="23" bestFit="1" customWidth="1"/>
    <col min="17" max="17" width="6.85546875" customWidth="1"/>
  </cols>
  <sheetData>
    <row r="1" spans="1:17" ht="15.75" thickBot="1">
      <c r="A1" s="87" t="s">
        <v>183</v>
      </c>
      <c r="B1" s="88"/>
      <c r="C1" s="88"/>
      <c r="D1" s="88"/>
      <c r="E1" s="88"/>
      <c r="F1" s="88"/>
      <c r="G1" s="88"/>
      <c r="H1" s="89" t="s">
        <v>184</v>
      </c>
      <c r="I1" s="90"/>
      <c r="J1" s="90"/>
      <c r="K1" s="90"/>
      <c r="L1" s="90"/>
      <c r="M1" s="90"/>
      <c r="N1" s="90"/>
      <c r="O1" s="90"/>
      <c r="P1" s="91"/>
    </row>
    <row r="2" spans="1:17" ht="155.25" thickBot="1">
      <c r="A2" s="95" t="s">
        <v>192</v>
      </c>
      <c r="B2" s="75" t="s">
        <v>97</v>
      </c>
      <c r="C2" s="76" t="s">
        <v>98</v>
      </c>
      <c r="D2" s="76" t="s">
        <v>100</v>
      </c>
      <c r="E2" s="76" t="s">
        <v>101</v>
      </c>
      <c r="F2" s="76" t="s">
        <v>102</v>
      </c>
      <c r="G2" s="77" t="s">
        <v>174</v>
      </c>
      <c r="H2" s="78" t="s">
        <v>97</v>
      </c>
      <c r="I2" s="79" t="s">
        <v>99</v>
      </c>
      <c r="J2" s="80" t="s">
        <v>180</v>
      </c>
      <c r="K2" s="80" t="s">
        <v>118</v>
      </c>
      <c r="L2" s="80" t="s">
        <v>119</v>
      </c>
      <c r="M2" s="81" t="s">
        <v>115</v>
      </c>
      <c r="N2" s="80" t="s">
        <v>172</v>
      </c>
      <c r="O2" s="96" t="s">
        <v>181</v>
      </c>
      <c r="P2" s="97" t="s">
        <v>182</v>
      </c>
      <c r="Q2" s="56"/>
    </row>
    <row r="3" spans="1:17" ht="18" customHeight="1">
      <c r="A3" s="92" t="s">
        <v>0</v>
      </c>
      <c r="B3" s="67"/>
      <c r="C3" s="68"/>
      <c r="D3" s="68"/>
      <c r="E3" s="68"/>
      <c r="F3" s="68"/>
      <c r="G3" s="69"/>
      <c r="H3" s="70"/>
      <c r="I3" s="68"/>
      <c r="J3" s="67"/>
      <c r="K3" s="67"/>
      <c r="L3" s="67"/>
      <c r="M3" s="71"/>
      <c r="N3" s="72"/>
      <c r="O3" s="73"/>
      <c r="P3" s="74" t="s">
        <v>185</v>
      </c>
    </row>
    <row r="4" spans="1:17" ht="15" customHeight="1">
      <c r="A4" s="45" t="s">
        <v>1</v>
      </c>
      <c r="B4" s="12">
        <v>0</v>
      </c>
      <c r="C4" s="1">
        <v>0</v>
      </c>
      <c r="D4" s="1">
        <v>0</v>
      </c>
      <c r="E4" s="1">
        <v>1</v>
      </c>
      <c r="F4" s="1">
        <v>1</v>
      </c>
      <c r="G4" s="2"/>
      <c r="H4" s="38">
        <v>0</v>
      </c>
      <c r="I4" s="5" t="s">
        <v>117</v>
      </c>
      <c r="J4" s="12">
        <v>0</v>
      </c>
      <c r="K4" s="27" t="s">
        <v>141</v>
      </c>
      <c r="L4" s="12">
        <f>H7-H4</f>
        <v>42.6</v>
      </c>
      <c r="M4" s="31" t="s">
        <v>142</v>
      </c>
      <c r="N4" s="6">
        <f>P7-P4</f>
        <v>2.8399999999965075</v>
      </c>
      <c r="O4" s="57">
        <v>15</v>
      </c>
      <c r="P4" s="62">
        <v>43206</v>
      </c>
    </row>
    <row r="5" spans="1:17" ht="15" customHeight="1">
      <c r="A5" s="47" t="s">
        <v>116</v>
      </c>
      <c r="B5" s="12">
        <v>20</v>
      </c>
      <c r="C5" s="1"/>
      <c r="D5" s="1"/>
      <c r="E5" s="1"/>
      <c r="F5" s="1"/>
      <c r="G5" s="2"/>
      <c r="H5" s="39">
        <v>20</v>
      </c>
      <c r="I5" s="7" t="s">
        <v>116</v>
      </c>
      <c r="J5" s="10"/>
      <c r="K5" s="10"/>
      <c r="L5" s="29"/>
      <c r="M5" s="32"/>
      <c r="N5" s="9"/>
      <c r="O5" s="58"/>
      <c r="P5" s="48"/>
    </row>
    <row r="6" spans="1:17" ht="15" customHeight="1">
      <c r="A6" s="47" t="s">
        <v>2</v>
      </c>
      <c r="B6" s="12">
        <v>43</v>
      </c>
      <c r="C6" s="1">
        <v>0</v>
      </c>
      <c r="D6" s="1">
        <v>0</v>
      </c>
      <c r="E6" s="1">
        <v>1</v>
      </c>
      <c r="F6" s="1">
        <v>0</v>
      </c>
      <c r="G6" s="2"/>
      <c r="H6" s="39"/>
      <c r="I6" s="8"/>
      <c r="J6" s="10"/>
      <c r="K6" s="10"/>
      <c r="L6" s="29"/>
      <c r="M6" s="32"/>
      <c r="N6" s="9"/>
      <c r="O6" s="58"/>
      <c r="P6" s="48"/>
    </row>
    <row r="7" spans="1:17" ht="15" customHeight="1">
      <c r="A7" s="47" t="s">
        <v>3</v>
      </c>
      <c r="B7" s="12">
        <v>43</v>
      </c>
      <c r="C7" s="1">
        <v>0</v>
      </c>
      <c r="D7" s="1">
        <v>0</v>
      </c>
      <c r="E7" s="1">
        <v>1</v>
      </c>
      <c r="F7" s="1">
        <v>1</v>
      </c>
      <c r="G7" s="2"/>
      <c r="H7" s="40">
        <v>42.6</v>
      </c>
      <c r="I7" s="1" t="s">
        <v>170</v>
      </c>
      <c r="J7" s="12">
        <v>0</v>
      </c>
      <c r="K7" s="27" t="s">
        <v>108</v>
      </c>
      <c r="L7" s="12">
        <f>H9-H7</f>
        <v>66.900000000000006</v>
      </c>
      <c r="M7" s="31"/>
      <c r="N7" s="6">
        <f>P9-P7</f>
        <v>4.4599999999991269</v>
      </c>
      <c r="O7" s="57">
        <v>15</v>
      </c>
      <c r="P7" s="46">
        <f>P4+L4/O4</f>
        <v>43208.84</v>
      </c>
    </row>
    <row r="8" spans="1:17" ht="15" customHeight="1">
      <c r="A8" s="47" t="s">
        <v>175</v>
      </c>
      <c r="B8" s="12">
        <v>77</v>
      </c>
      <c r="C8" s="1">
        <v>4.0999999999999996</v>
      </c>
      <c r="D8" s="11">
        <v>1</v>
      </c>
      <c r="E8" s="1">
        <v>1</v>
      </c>
      <c r="F8" s="1">
        <v>0</v>
      </c>
      <c r="G8" s="2"/>
      <c r="H8" s="39"/>
      <c r="I8" s="8"/>
      <c r="J8" s="10"/>
      <c r="K8" s="10"/>
      <c r="L8" s="10"/>
      <c r="M8" s="32"/>
      <c r="N8" s="9"/>
      <c r="O8" s="58"/>
      <c r="P8" s="48"/>
    </row>
    <row r="9" spans="1:17" ht="15" customHeight="1">
      <c r="A9" s="49" t="s">
        <v>4</v>
      </c>
      <c r="B9" s="12">
        <v>110</v>
      </c>
      <c r="C9" s="1">
        <v>1</v>
      </c>
      <c r="D9" s="1">
        <v>0</v>
      </c>
      <c r="E9" s="1">
        <v>1</v>
      </c>
      <c r="F9" s="1">
        <v>1</v>
      </c>
      <c r="G9" s="2"/>
      <c r="H9" s="40">
        <v>109.5</v>
      </c>
      <c r="I9" s="1" t="s">
        <v>4</v>
      </c>
      <c r="J9" s="12">
        <v>1</v>
      </c>
      <c r="K9" s="28" t="s">
        <v>109</v>
      </c>
      <c r="L9" s="12">
        <f>H12-H9</f>
        <v>69.900000000000006</v>
      </c>
      <c r="M9" s="31"/>
      <c r="N9" s="6">
        <f>P12-P9</f>
        <v>4.6600000000034925</v>
      </c>
      <c r="O9" s="57">
        <v>15</v>
      </c>
      <c r="P9" s="46">
        <f>P7+L7/O7</f>
        <v>43213.299999999996</v>
      </c>
    </row>
    <row r="10" spans="1:17" ht="15" customHeight="1">
      <c r="A10" s="47" t="s">
        <v>5</v>
      </c>
      <c r="B10" s="12">
        <v>152</v>
      </c>
      <c r="C10" s="1">
        <v>7</v>
      </c>
      <c r="D10" s="1">
        <v>0</v>
      </c>
      <c r="E10" s="1">
        <v>0</v>
      </c>
      <c r="F10" s="1">
        <v>0</v>
      </c>
      <c r="G10" s="2"/>
      <c r="H10" s="39"/>
      <c r="I10" s="8" t="s">
        <v>120</v>
      </c>
      <c r="J10" s="10"/>
      <c r="K10" s="10"/>
      <c r="L10" s="10"/>
      <c r="M10" s="32"/>
      <c r="N10" s="9"/>
      <c r="O10" s="58"/>
      <c r="P10" s="48"/>
    </row>
    <row r="11" spans="1:17" ht="15" customHeight="1">
      <c r="A11" s="47" t="s">
        <v>6</v>
      </c>
      <c r="B11" s="12">
        <v>152</v>
      </c>
      <c r="C11" s="1">
        <v>1</v>
      </c>
      <c r="D11" s="1">
        <v>0</v>
      </c>
      <c r="E11" s="1">
        <v>0</v>
      </c>
      <c r="F11" s="1">
        <v>0</v>
      </c>
      <c r="G11" s="2"/>
      <c r="H11" s="39"/>
      <c r="I11" s="8" t="s">
        <v>120</v>
      </c>
      <c r="J11" s="10"/>
      <c r="K11" s="10"/>
      <c r="L11" s="10"/>
      <c r="M11" s="32"/>
      <c r="N11" s="9"/>
      <c r="O11" s="58"/>
      <c r="P11" s="48"/>
    </row>
    <row r="12" spans="1:17" ht="15" customHeight="1">
      <c r="A12" s="47" t="s">
        <v>7</v>
      </c>
      <c r="B12" s="12">
        <v>179</v>
      </c>
      <c r="C12" s="1">
        <v>4.5</v>
      </c>
      <c r="D12" s="11">
        <v>1</v>
      </c>
      <c r="E12" s="1">
        <v>1</v>
      </c>
      <c r="F12" s="1">
        <v>0</v>
      </c>
      <c r="G12" s="2"/>
      <c r="H12" s="40">
        <v>179.4</v>
      </c>
      <c r="I12" s="1" t="s">
        <v>171</v>
      </c>
      <c r="J12" s="12">
        <v>4.5</v>
      </c>
      <c r="K12" s="27" t="s">
        <v>108</v>
      </c>
      <c r="L12" s="12">
        <f>H14-H12</f>
        <v>31.400000000000006</v>
      </c>
      <c r="M12" s="31"/>
      <c r="N12" s="6">
        <f>P14-P12</f>
        <v>2.09333333333052</v>
      </c>
      <c r="O12" s="57">
        <v>15</v>
      </c>
      <c r="P12" s="46">
        <f>P9+L9/O9</f>
        <v>43217.96</v>
      </c>
    </row>
    <row r="13" spans="1:17" ht="15" customHeight="1">
      <c r="A13" s="47" t="s">
        <v>8</v>
      </c>
      <c r="B13" s="12">
        <v>179</v>
      </c>
      <c r="C13" s="1">
        <v>4.5</v>
      </c>
      <c r="D13" s="11">
        <v>1</v>
      </c>
      <c r="E13" s="1">
        <v>1</v>
      </c>
      <c r="F13" s="1">
        <v>1</v>
      </c>
      <c r="G13" s="2"/>
      <c r="H13" s="39"/>
      <c r="I13" s="8" t="s">
        <v>120</v>
      </c>
      <c r="J13" s="10"/>
      <c r="K13" s="10"/>
      <c r="L13" s="10"/>
      <c r="M13" s="32"/>
      <c r="N13" s="9"/>
      <c r="O13" s="58"/>
      <c r="P13" s="48"/>
    </row>
    <row r="14" spans="1:17" ht="15" customHeight="1">
      <c r="A14" s="49" t="s">
        <v>176</v>
      </c>
      <c r="B14" s="12">
        <v>210</v>
      </c>
      <c r="C14" s="1">
        <v>5</v>
      </c>
      <c r="D14" s="11">
        <v>1</v>
      </c>
      <c r="E14" s="1">
        <v>0</v>
      </c>
      <c r="F14" s="1">
        <v>0</v>
      </c>
      <c r="G14" s="2"/>
      <c r="H14" s="40">
        <v>210.8</v>
      </c>
      <c r="I14" s="1" t="s">
        <v>9</v>
      </c>
      <c r="J14" s="12">
        <v>5</v>
      </c>
      <c r="K14" s="28" t="s">
        <v>109</v>
      </c>
      <c r="L14" s="12">
        <f>H16-H14</f>
        <v>55.199999999999989</v>
      </c>
      <c r="M14" s="31" t="s">
        <v>143</v>
      </c>
      <c r="N14" s="6">
        <f>P16-P14</f>
        <v>3.680000000000291</v>
      </c>
      <c r="O14" s="57">
        <v>15</v>
      </c>
      <c r="P14" s="46">
        <f>P12+L12/O12</f>
        <v>43220.05333333333</v>
      </c>
    </row>
    <row r="15" spans="1:17" ht="15" customHeight="1">
      <c r="A15" s="47" t="s">
        <v>177</v>
      </c>
      <c r="B15" s="12">
        <v>265</v>
      </c>
      <c r="C15" s="1">
        <v>5</v>
      </c>
      <c r="D15" s="11">
        <v>1</v>
      </c>
      <c r="E15" s="1">
        <v>1</v>
      </c>
      <c r="F15" s="1">
        <v>0</v>
      </c>
      <c r="G15" s="2"/>
      <c r="H15" s="39"/>
      <c r="I15" s="8"/>
      <c r="J15" s="10"/>
      <c r="K15" s="10"/>
      <c r="L15" s="10"/>
      <c r="M15" s="32"/>
      <c r="N15" s="9"/>
      <c r="O15" s="58"/>
      <c r="P15" s="48"/>
    </row>
    <row r="16" spans="1:17" ht="15" customHeight="1">
      <c r="A16" s="47" t="s">
        <v>10</v>
      </c>
      <c r="B16" s="12">
        <v>265</v>
      </c>
      <c r="C16" s="1">
        <v>6</v>
      </c>
      <c r="D16" s="11">
        <v>1</v>
      </c>
      <c r="E16" s="1">
        <v>1</v>
      </c>
      <c r="F16" s="1">
        <v>1</v>
      </c>
      <c r="G16" s="2"/>
      <c r="H16" s="40">
        <v>266</v>
      </c>
      <c r="I16" s="1" t="s">
        <v>121</v>
      </c>
      <c r="J16" s="12">
        <v>6</v>
      </c>
      <c r="K16" s="27" t="s">
        <v>108</v>
      </c>
      <c r="L16" s="12">
        <f>H20-H16</f>
        <v>76</v>
      </c>
      <c r="M16" s="31" t="s">
        <v>145</v>
      </c>
      <c r="N16" s="6">
        <f>P20-P16</f>
        <v>3.8000000000029104</v>
      </c>
      <c r="O16" s="57">
        <v>20</v>
      </c>
      <c r="P16" s="46">
        <f>P14+L14/O14</f>
        <v>43223.73333333333</v>
      </c>
    </row>
    <row r="17" spans="1:16" ht="15" customHeight="1">
      <c r="A17" s="47" t="s">
        <v>11</v>
      </c>
      <c r="B17" s="12">
        <v>265</v>
      </c>
      <c r="C17" s="1">
        <v>6</v>
      </c>
      <c r="D17" s="11">
        <v>1</v>
      </c>
      <c r="E17" s="1">
        <v>1</v>
      </c>
      <c r="F17" s="1">
        <v>0</v>
      </c>
      <c r="G17" s="2"/>
      <c r="H17" s="39"/>
      <c r="I17" s="8" t="s">
        <v>120</v>
      </c>
      <c r="J17" s="10"/>
      <c r="K17" s="10"/>
      <c r="L17" s="10"/>
      <c r="M17" s="32"/>
      <c r="N17" s="9"/>
      <c r="O17" s="58"/>
      <c r="P17" s="48"/>
    </row>
    <row r="18" spans="1:16" ht="15" customHeight="1">
      <c r="A18" s="45" t="s">
        <v>12</v>
      </c>
      <c r="B18" s="12">
        <v>265</v>
      </c>
      <c r="C18" s="1">
        <v>6</v>
      </c>
      <c r="D18" s="11">
        <v>1</v>
      </c>
      <c r="E18" s="1">
        <v>1</v>
      </c>
      <c r="F18" s="1">
        <v>0</v>
      </c>
      <c r="G18" s="2"/>
      <c r="H18" s="39"/>
      <c r="I18" s="8" t="s">
        <v>120</v>
      </c>
      <c r="J18" s="10"/>
      <c r="K18" s="10"/>
      <c r="L18" s="10"/>
      <c r="M18" s="32"/>
      <c r="N18" s="9"/>
      <c r="O18" s="58"/>
      <c r="P18" s="48"/>
    </row>
    <row r="19" spans="1:16" ht="15" customHeight="1">
      <c r="A19" s="45" t="s">
        <v>13</v>
      </c>
      <c r="B19" s="12">
        <v>266</v>
      </c>
      <c r="C19" s="1">
        <v>6</v>
      </c>
      <c r="D19" s="11">
        <v>1</v>
      </c>
      <c r="E19" s="1">
        <v>0</v>
      </c>
      <c r="F19" s="1">
        <v>0</v>
      </c>
      <c r="G19" s="2"/>
      <c r="H19" s="39"/>
      <c r="I19" s="8" t="s">
        <v>120</v>
      </c>
      <c r="J19" s="10"/>
      <c r="K19" s="10"/>
      <c r="L19" s="10"/>
      <c r="M19" s="32"/>
      <c r="N19" s="9"/>
      <c r="O19" s="58"/>
      <c r="P19" s="48"/>
    </row>
    <row r="20" spans="1:16" ht="15" customHeight="1">
      <c r="A20" s="45" t="s">
        <v>178</v>
      </c>
      <c r="B20" s="12">
        <v>342</v>
      </c>
      <c r="C20" s="1">
        <v>1</v>
      </c>
      <c r="D20" s="1">
        <v>0</v>
      </c>
      <c r="E20" s="1">
        <v>0</v>
      </c>
      <c r="F20" s="1">
        <v>0</v>
      </c>
      <c r="G20" s="2"/>
      <c r="H20" s="40">
        <v>342</v>
      </c>
      <c r="I20" s="1" t="s">
        <v>122</v>
      </c>
      <c r="J20" s="12">
        <v>1</v>
      </c>
      <c r="K20" s="27" t="s">
        <v>108</v>
      </c>
      <c r="L20" s="12">
        <f>H21-H20</f>
        <v>27.5</v>
      </c>
      <c r="M20" s="31" t="s">
        <v>144</v>
      </c>
      <c r="N20" s="6">
        <f>P21-P20</f>
        <v>1.375</v>
      </c>
      <c r="O20" s="57">
        <v>20</v>
      </c>
      <c r="P20" s="46">
        <f>P16+L16/O16</f>
        <v>43227.533333333333</v>
      </c>
    </row>
    <row r="21" spans="1:16" ht="15" customHeight="1">
      <c r="A21" s="47" t="s">
        <v>14</v>
      </c>
      <c r="B21" s="12">
        <v>364</v>
      </c>
      <c r="C21" s="1">
        <v>5</v>
      </c>
      <c r="D21" s="11">
        <v>1</v>
      </c>
      <c r="E21" s="1">
        <v>1</v>
      </c>
      <c r="F21" s="1">
        <v>1</v>
      </c>
      <c r="G21" s="2"/>
      <c r="H21" s="40">
        <v>369.5</v>
      </c>
      <c r="I21" s="1" t="s">
        <v>123</v>
      </c>
      <c r="J21" s="12">
        <v>5</v>
      </c>
      <c r="K21" s="27" t="s">
        <v>108</v>
      </c>
      <c r="L21" s="12">
        <f>H25-H21</f>
        <v>85</v>
      </c>
      <c r="M21" s="31" t="s">
        <v>146</v>
      </c>
      <c r="N21" s="6">
        <f>P25-P21</f>
        <v>4.25</v>
      </c>
      <c r="O21" s="57">
        <v>20</v>
      </c>
      <c r="P21" s="46">
        <f>P20+L20/O20</f>
        <v>43228.908333333333</v>
      </c>
    </row>
    <row r="22" spans="1:16" ht="15" customHeight="1">
      <c r="A22" s="45" t="s">
        <v>15</v>
      </c>
      <c r="B22" s="12">
        <v>444</v>
      </c>
      <c r="C22" s="1">
        <v>0</v>
      </c>
      <c r="D22" s="1">
        <v>0</v>
      </c>
      <c r="E22" s="1">
        <v>0</v>
      </c>
      <c r="F22" s="1">
        <v>0</v>
      </c>
      <c r="G22" s="2"/>
      <c r="H22" s="39"/>
      <c r="I22" s="8" t="s">
        <v>120</v>
      </c>
      <c r="J22" s="10"/>
      <c r="K22" s="10"/>
      <c r="L22" s="10"/>
      <c r="M22" s="32"/>
      <c r="N22" s="9"/>
      <c r="O22" s="58"/>
      <c r="P22" s="48"/>
    </row>
    <row r="23" spans="1:16" ht="15" customHeight="1">
      <c r="A23" s="45" t="s">
        <v>16</v>
      </c>
      <c r="B23" s="12">
        <v>444</v>
      </c>
      <c r="C23" s="1">
        <v>6</v>
      </c>
      <c r="D23" s="1">
        <v>0</v>
      </c>
      <c r="E23" s="1">
        <v>0</v>
      </c>
      <c r="F23" s="1">
        <v>0</v>
      </c>
      <c r="G23" s="2"/>
      <c r="H23" s="39"/>
      <c r="I23" s="8" t="s">
        <v>120</v>
      </c>
      <c r="J23" s="10"/>
      <c r="K23" s="10"/>
      <c r="L23" s="10"/>
      <c r="M23" s="32"/>
      <c r="N23" s="9"/>
      <c r="O23" s="58"/>
      <c r="P23" s="48"/>
    </row>
    <row r="24" spans="1:16" ht="15" customHeight="1">
      <c r="A24" s="50" t="s">
        <v>17</v>
      </c>
      <c r="B24" s="12">
        <v>454</v>
      </c>
      <c r="C24" s="1">
        <v>1.1000000000000001</v>
      </c>
      <c r="D24" s="11">
        <v>1</v>
      </c>
      <c r="E24" s="1">
        <v>1</v>
      </c>
      <c r="F24" s="1">
        <v>1</v>
      </c>
      <c r="G24" s="2"/>
      <c r="H24" s="39"/>
      <c r="I24" s="8"/>
      <c r="J24" s="10"/>
      <c r="K24" s="10"/>
      <c r="L24" s="10"/>
      <c r="M24" s="32" t="s">
        <v>104</v>
      </c>
      <c r="N24" s="9"/>
      <c r="O24" s="58"/>
      <c r="P24" s="48"/>
    </row>
    <row r="25" spans="1:16" ht="15" customHeight="1">
      <c r="A25" s="47" t="s">
        <v>103</v>
      </c>
      <c r="B25" s="12">
        <v>454</v>
      </c>
      <c r="C25" s="1">
        <v>1.1000000000000001</v>
      </c>
      <c r="D25" s="11">
        <v>1</v>
      </c>
      <c r="E25" s="1">
        <v>1</v>
      </c>
      <c r="F25" s="1">
        <v>1</v>
      </c>
      <c r="G25" s="2"/>
      <c r="H25" s="40">
        <v>454.5</v>
      </c>
      <c r="I25" s="1" t="s">
        <v>147</v>
      </c>
      <c r="J25" s="12">
        <v>1.1000000000000001</v>
      </c>
      <c r="K25" s="27" t="s">
        <v>108</v>
      </c>
      <c r="L25" s="12">
        <f>H28-H25</f>
        <v>104</v>
      </c>
      <c r="M25" s="31" t="s">
        <v>148</v>
      </c>
      <c r="N25" s="6">
        <f>P28-P25</f>
        <v>5.1999999999970896</v>
      </c>
      <c r="O25" s="57">
        <v>20</v>
      </c>
      <c r="P25" s="46">
        <f>P21+L21/O21</f>
        <v>43233.158333333333</v>
      </c>
    </row>
    <row r="26" spans="1:16" ht="15" customHeight="1">
      <c r="A26" s="45" t="s">
        <v>18</v>
      </c>
      <c r="B26" s="12">
        <v>519</v>
      </c>
      <c r="C26" s="1">
        <v>0</v>
      </c>
      <c r="D26" s="1">
        <v>0</v>
      </c>
      <c r="E26" s="1">
        <v>1</v>
      </c>
      <c r="F26" s="1">
        <v>0</v>
      </c>
      <c r="G26" s="2"/>
      <c r="H26" s="39"/>
      <c r="I26" s="8" t="s">
        <v>120</v>
      </c>
      <c r="J26" s="10"/>
      <c r="K26" s="10"/>
      <c r="L26" s="10"/>
      <c r="M26" s="32"/>
      <c r="N26" s="9"/>
      <c r="O26" s="58"/>
      <c r="P26" s="48"/>
    </row>
    <row r="27" spans="1:16" ht="15" customHeight="1">
      <c r="A27" s="45" t="s">
        <v>19</v>
      </c>
      <c r="B27" s="12">
        <v>558</v>
      </c>
      <c r="C27" s="1">
        <v>11</v>
      </c>
      <c r="D27" s="11">
        <v>1</v>
      </c>
      <c r="E27" s="1">
        <v>1</v>
      </c>
      <c r="F27" s="1">
        <v>0</v>
      </c>
      <c r="G27" s="2"/>
      <c r="H27" s="39"/>
      <c r="I27" s="8" t="s">
        <v>120</v>
      </c>
      <c r="J27" s="10"/>
      <c r="K27" s="10"/>
      <c r="L27" s="10"/>
      <c r="M27" s="32"/>
      <c r="N27" s="9"/>
      <c r="O27" s="58"/>
      <c r="P27" s="48"/>
    </row>
    <row r="28" spans="1:16" ht="15" customHeight="1">
      <c r="A28" s="49" t="s">
        <v>20</v>
      </c>
      <c r="B28" s="12">
        <v>558</v>
      </c>
      <c r="C28" s="1">
        <v>10</v>
      </c>
      <c r="D28" s="11">
        <v>1</v>
      </c>
      <c r="E28" s="1">
        <v>1</v>
      </c>
      <c r="F28" s="1">
        <v>1</v>
      </c>
      <c r="G28" s="2"/>
      <c r="H28" s="40">
        <v>558.5</v>
      </c>
      <c r="I28" s="1" t="s">
        <v>124</v>
      </c>
      <c r="J28" s="12">
        <v>10</v>
      </c>
      <c r="K28" s="61" t="s">
        <v>109</v>
      </c>
      <c r="L28" s="12">
        <v>94</v>
      </c>
      <c r="M28" s="31" t="s">
        <v>149</v>
      </c>
      <c r="N28" s="6">
        <f>P29-P28</f>
        <v>4.6999999999970896</v>
      </c>
      <c r="O28" s="57">
        <v>20</v>
      </c>
      <c r="P28" s="46">
        <f>P25+L25/O25</f>
        <v>43238.35833333333</v>
      </c>
    </row>
    <row r="29" spans="1:16" ht="15" customHeight="1">
      <c r="A29" s="47" t="s">
        <v>152</v>
      </c>
      <c r="B29" s="12">
        <v>652</v>
      </c>
      <c r="C29" s="1">
        <v>17.5</v>
      </c>
      <c r="D29" s="11">
        <v>1</v>
      </c>
      <c r="E29" s="1">
        <v>0</v>
      </c>
      <c r="F29" s="1">
        <v>0</v>
      </c>
      <c r="G29" s="2"/>
      <c r="H29" s="40">
        <v>652</v>
      </c>
      <c r="I29" s="1" t="s">
        <v>151</v>
      </c>
      <c r="J29" s="12">
        <v>17.5</v>
      </c>
      <c r="K29" s="27" t="s">
        <v>108</v>
      </c>
      <c r="L29" s="12">
        <f>H33-H29</f>
        <v>50.200000000000045</v>
      </c>
      <c r="M29" s="31" t="s">
        <v>143</v>
      </c>
      <c r="N29" s="6">
        <f>P33-P29</f>
        <v>2.5100000000020373</v>
      </c>
      <c r="O29" s="57">
        <v>20</v>
      </c>
      <c r="P29" s="46">
        <f>P28+L28/O28</f>
        <v>43243.058333333327</v>
      </c>
    </row>
    <row r="30" spans="1:16" ht="15" customHeight="1">
      <c r="A30" s="47" t="s">
        <v>150</v>
      </c>
      <c r="B30" s="12">
        <v>652</v>
      </c>
      <c r="C30" s="1">
        <v>17.5</v>
      </c>
      <c r="D30" s="13">
        <v>1</v>
      </c>
      <c r="E30" s="14">
        <v>0</v>
      </c>
      <c r="F30" s="14">
        <v>0</v>
      </c>
      <c r="G30" s="2"/>
      <c r="H30" s="39"/>
      <c r="I30" s="8"/>
      <c r="J30" s="10"/>
      <c r="K30" s="10"/>
      <c r="L30" s="10"/>
      <c r="M30" s="32"/>
      <c r="N30" s="9"/>
      <c r="O30" s="58"/>
      <c r="P30" s="48"/>
    </row>
    <row r="31" spans="1:16" ht="15" customHeight="1">
      <c r="A31" s="47" t="s">
        <v>153</v>
      </c>
      <c r="B31" s="12">
        <v>652</v>
      </c>
      <c r="C31" s="1">
        <v>17.5</v>
      </c>
      <c r="D31" s="14">
        <v>0</v>
      </c>
      <c r="E31" s="14">
        <v>0</v>
      </c>
      <c r="F31" s="14">
        <v>0</v>
      </c>
      <c r="G31" s="2"/>
      <c r="H31" s="39"/>
      <c r="I31" s="8"/>
      <c r="J31" s="10"/>
      <c r="K31" s="10"/>
      <c r="L31" s="10"/>
      <c r="M31" s="32"/>
      <c r="N31" s="9"/>
      <c r="O31" s="58"/>
      <c r="P31" s="48"/>
    </row>
    <row r="32" spans="1:16" ht="15" customHeight="1">
      <c r="A32" s="47" t="s">
        <v>21</v>
      </c>
      <c r="B32" s="12">
        <v>652</v>
      </c>
      <c r="C32" s="1">
        <v>36</v>
      </c>
      <c r="D32" s="1">
        <v>0</v>
      </c>
      <c r="E32" s="1">
        <v>1</v>
      </c>
      <c r="F32" s="1">
        <v>0</v>
      </c>
      <c r="G32" s="2"/>
      <c r="H32" s="39"/>
      <c r="I32" s="8" t="s">
        <v>120</v>
      </c>
      <c r="J32" s="10"/>
      <c r="K32" s="10"/>
      <c r="L32" s="10"/>
      <c r="M32" s="32"/>
      <c r="N32" s="9"/>
      <c r="O32" s="58"/>
      <c r="P32" s="48"/>
    </row>
    <row r="33" spans="1:16" ht="15" customHeight="1">
      <c r="A33" s="82" t="s">
        <v>111</v>
      </c>
      <c r="B33" s="64">
        <v>703</v>
      </c>
      <c r="C33" s="1">
        <v>1</v>
      </c>
      <c r="D33" s="1">
        <v>0</v>
      </c>
      <c r="E33" s="1">
        <v>1</v>
      </c>
      <c r="F33" s="1">
        <v>1</v>
      </c>
      <c r="G33" s="63" t="s">
        <v>186</v>
      </c>
      <c r="H33" s="40">
        <v>702.2</v>
      </c>
      <c r="I33" s="1" t="s">
        <v>125</v>
      </c>
      <c r="J33" s="12">
        <v>1</v>
      </c>
      <c r="K33" s="64" t="s">
        <v>109</v>
      </c>
      <c r="L33" s="12">
        <f>H35-H33</f>
        <v>86.699999999999932</v>
      </c>
      <c r="M33" s="65" t="s">
        <v>187</v>
      </c>
      <c r="N33" s="6">
        <f>P35-P33</f>
        <v>4.8166666666656965</v>
      </c>
      <c r="O33" s="57">
        <v>18</v>
      </c>
      <c r="P33" s="46">
        <f>P29+L29/O29</f>
        <v>43245.568333333329</v>
      </c>
    </row>
    <row r="34" spans="1:16" ht="15" customHeight="1">
      <c r="A34" s="45" t="s">
        <v>22</v>
      </c>
      <c r="B34" s="12">
        <v>745</v>
      </c>
      <c r="C34" s="1">
        <v>24</v>
      </c>
      <c r="D34" s="1">
        <v>0</v>
      </c>
      <c r="E34" s="1">
        <v>1</v>
      </c>
      <c r="F34" s="1">
        <v>0</v>
      </c>
      <c r="G34" s="2"/>
      <c r="H34" s="39"/>
      <c r="I34" s="8"/>
      <c r="J34" s="10"/>
      <c r="K34" s="10"/>
      <c r="L34" s="10"/>
      <c r="M34" s="32"/>
      <c r="N34" s="9"/>
      <c r="O34" s="58"/>
      <c r="P34" s="48"/>
    </row>
    <row r="35" spans="1:16" ht="15" customHeight="1">
      <c r="A35" s="47" t="s">
        <v>23</v>
      </c>
      <c r="B35" s="12">
        <v>790</v>
      </c>
      <c r="C35" s="1">
        <v>24</v>
      </c>
      <c r="D35" s="1">
        <v>0</v>
      </c>
      <c r="E35" s="1">
        <v>1</v>
      </c>
      <c r="F35" s="1">
        <v>0</v>
      </c>
      <c r="G35" s="2"/>
      <c r="H35" s="40">
        <v>788.9</v>
      </c>
      <c r="I35" s="1" t="s">
        <v>154</v>
      </c>
      <c r="J35" s="12">
        <v>24</v>
      </c>
      <c r="K35" s="27" t="s">
        <v>108</v>
      </c>
      <c r="L35" s="12">
        <f>H40-H35</f>
        <v>89.899999999999977</v>
      </c>
      <c r="M35" s="31"/>
      <c r="N35" s="6">
        <f>P40-P35</f>
        <v>4.9944444444408873</v>
      </c>
      <c r="O35" s="57">
        <v>18</v>
      </c>
      <c r="P35" s="46">
        <f>P33+L33/O33</f>
        <v>43250.384999999995</v>
      </c>
    </row>
    <row r="36" spans="1:16" ht="15" customHeight="1">
      <c r="A36" s="45" t="s">
        <v>24</v>
      </c>
      <c r="B36" s="12">
        <v>790</v>
      </c>
      <c r="C36" s="1">
        <v>24</v>
      </c>
      <c r="D36" s="1">
        <v>0</v>
      </c>
      <c r="E36" s="1">
        <v>0</v>
      </c>
      <c r="F36" s="1">
        <v>0</v>
      </c>
      <c r="G36" s="2"/>
      <c r="H36" s="39"/>
      <c r="I36" s="8" t="s">
        <v>120</v>
      </c>
      <c r="J36" s="10"/>
      <c r="K36" s="10"/>
      <c r="L36" s="10"/>
      <c r="M36" s="32"/>
      <c r="N36" s="9"/>
      <c r="O36" s="58"/>
      <c r="P36" s="48"/>
    </row>
    <row r="37" spans="1:16" ht="15" customHeight="1">
      <c r="A37" s="45" t="s">
        <v>25</v>
      </c>
      <c r="B37" s="12">
        <v>831</v>
      </c>
      <c r="C37" s="1">
        <v>37</v>
      </c>
      <c r="D37" s="1">
        <v>0</v>
      </c>
      <c r="E37" s="1">
        <v>1</v>
      </c>
      <c r="F37" s="1">
        <v>0</v>
      </c>
      <c r="G37" s="2"/>
      <c r="H37" s="39"/>
      <c r="I37" s="8" t="s">
        <v>120</v>
      </c>
      <c r="J37" s="10"/>
      <c r="K37" s="10"/>
      <c r="L37" s="10"/>
      <c r="M37" s="32"/>
      <c r="N37" s="9"/>
      <c r="O37" s="58"/>
      <c r="P37" s="48"/>
    </row>
    <row r="38" spans="1:16" ht="15" customHeight="1">
      <c r="A38" s="47" t="s">
        <v>26</v>
      </c>
      <c r="B38" s="12">
        <v>856</v>
      </c>
      <c r="C38" s="1">
        <v>2</v>
      </c>
      <c r="D38" s="1">
        <v>0</v>
      </c>
      <c r="E38" s="1">
        <v>1</v>
      </c>
      <c r="F38" s="1">
        <v>1</v>
      </c>
      <c r="G38" s="15" t="s">
        <v>105</v>
      </c>
      <c r="H38" s="39"/>
      <c r="I38" s="8" t="s">
        <v>120</v>
      </c>
      <c r="J38" s="10"/>
      <c r="K38" s="10"/>
      <c r="L38" s="10"/>
      <c r="M38" s="32"/>
      <c r="N38" s="9"/>
      <c r="O38" s="58"/>
      <c r="P38" s="48"/>
    </row>
    <row r="39" spans="1:16" ht="18" customHeight="1">
      <c r="A39" s="93" t="s">
        <v>27</v>
      </c>
      <c r="B39" s="25"/>
      <c r="C39" s="3"/>
      <c r="D39" s="3"/>
      <c r="E39" s="3"/>
      <c r="F39" s="3"/>
      <c r="G39" s="4"/>
      <c r="H39" s="37"/>
      <c r="I39" s="3" t="s">
        <v>120</v>
      </c>
      <c r="J39" s="25"/>
      <c r="K39" s="25"/>
      <c r="L39" s="25"/>
      <c r="M39" s="30"/>
      <c r="N39" s="16"/>
      <c r="O39" s="59"/>
      <c r="P39" s="44"/>
    </row>
    <row r="40" spans="1:16" ht="15" customHeight="1">
      <c r="A40" s="49" t="s">
        <v>112</v>
      </c>
      <c r="B40" s="12">
        <v>877</v>
      </c>
      <c r="C40" s="1">
        <v>5</v>
      </c>
      <c r="D40" s="1">
        <v>0</v>
      </c>
      <c r="E40" s="1">
        <v>1</v>
      </c>
      <c r="F40" s="1">
        <v>1</v>
      </c>
      <c r="G40" s="15" t="s">
        <v>106</v>
      </c>
      <c r="H40" s="40">
        <v>878.8</v>
      </c>
      <c r="I40" s="1" t="s">
        <v>126</v>
      </c>
      <c r="J40" s="12">
        <v>5</v>
      </c>
      <c r="K40" s="28" t="s">
        <v>109</v>
      </c>
      <c r="L40" s="12">
        <f>H41-H40</f>
        <v>28</v>
      </c>
      <c r="M40" s="65" t="s">
        <v>190</v>
      </c>
      <c r="N40" s="6">
        <f>P41-P40</f>
        <v>1.5555555555547471</v>
      </c>
      <c r="O40" s="57">
        <v>18</v>
      </c>
      <c r="P40" s="46">
        <f>P35+L35/O35</f>
        <v>43255.379444444436</v>
      </c>
    </row>
    <row r="41" spans="1:16" ht="15" customHeight="1">
      <c r="A41" s="47" t="s">
        <v>110</v>
      </c>
      <c r="B41" s="12">
        <v>903</v>
      </c>
      <c r="C41" s="1">
        <v>8</v>
      </c>
      <c r="D41" s="11">
        <v>1</v>
      </c>
      <c r="E41" s="1">
        <v>1</v>
      </c>
      <c r="F41" s="1">
        <v>0</v>
      </c>
      <c r="G41" s="2"/>
      <c r="H41" s="40">
        <v>906.8</v>
      </c>
      <c r="I41" s="1" t="s">
        <v>127</v>
      </c>
      <c r="J41" s="12">
        <v>8</v>
      </c>
      <c r="K41" s="27" t="s">
        <v>108</v>
      </c>
      <c r="L41" s="12">
        <f>H45-H41</f>
        <v>35.700000000000045</v>
      </c>
      <c r="M41" s="31" t="s">
        <v>155</v>
      </c>
      <c r="N41" s="6">
        <f>P45-P41</f>
        <v>1.9833333333299379</v>
      </c>
      <c r="O41" s="57">
        <v>18</v>
      </c>
      <c r="P41" s="46">
        <f>P40+L40/O40</f>
        <v>43256.93499999999</v>
      </c>
    </row>
    <row r="42" spans="1:16" ht="15" customHeight="1">
      <c r="A42" s="47" t="s">
        <v>28</v>
      </c>
      <c r="B42" s="12">
        <v>903</v>
      </c>
      <c r="C42" s="1">
        <v>8</v>
      </c>
      <c r="D42" s="11">
        <v>1</v>
      </c>
      <c r="E42" s="1">
        <v>1</v>
      </c>
      <c r="F42" s="1">
        <v>0</v>
      </c>
      <c r="G42" s="2"/>
      <c r="H42" s="39"/>
      <c r="I42" s="8"/>
      <c r="J42" s="10"/>
      <c r="K42" s="10"/>
      <c r="L42" s="10"/>
      <c r="M42" s="32"/>
      <c r="N42" s="9"/>
      <c r="O42" s="58"/>
      <c r="P42" s="48"/>
    </row>
    <row r="43" spans="1:16" ht="15" customHeight="1">
      <c r="A43" s="47" t="s">
        <v>29</v>
      </c>
      <c r="B43" s="12">
        <v>903</v>
      </c>
      <c r="C43" s="1">
        <v>1</v>
      </c>
      <c r="D43" s="1">
        <v>0</v>
      </c>
      <c r="E43" s="1">
        <v>1</v>
      </c>
      <c r="F43" s="1">
        <v>1</v>
      </c>
      <c r="G43" s="2" t="s">
        <v>107</v>
      </c>
      <c r="H43" s="39"/>
      <c r="I43" s="8" t="s">
        <v>120</v>
      </c>
      <c r="J43" s="10"/>
      <c r="K43" s="10"/>
      <c r="L43" s="10"/>
      <c r="M43" s="32"/>
      <c r="N43" s="9"/>
      <c r="O43" s="58"/>
      <c r="P43" s="48"/>
    </row>
    <row r="44" spans="1:16" ht="15" customHeight="1">
      <c r="A44" s="47" t="s">
        <v>30</v>
      </c>
      <c r="B44" s="12">
        <v>942</v>
      </c>
      <c r="C44" s="1">
        <v>57</v>
      </c>
      <c r="D44" s="1">
        <v>0</v>
      </c>
      <c r="E44" s="1">
        <v>0</v>
      </c>
      <c r="F44" s="1">
        <v>0</v>
      </c>
      <c r="G44" s="2"/>
      <c r="H44" s="39"/>
      <c r="I44" s="8" t="s">
        <v>120</v>
      </c>
      <c r="J44" s="10"/>
      <c r="K44" s="10"/>
      <c r="L44" s="10"/>
      <c r="M44" s="32"/>
      <c r="N44" s="9"/>
      <c r="O44" s="58"/>
      <c r="P44" s="48"/>
    </row>
    <row r="45" spans="1:16" ht="15" customHeight="1">
      <c r="A45" s="49" t="s">
        <v>31</v>
      </c>
      <c r="B45" s="12">
        <v>942</v>
      </c>
      <c r="C45" s="1">
        <v>0</v>
      </c>
      <c r="D45" s="1">
        <v>0</v>
      </c>
      <c r="E45" s="1">
        <v>1</v>
      </c>
      <c r="F45" s="1">
        <v>1</v>
      </c>
      <c r="G45" s="15" t="s">
        <v>157</v>
      </c>
      <c r="H45" s="40">
        <v>942.5</v>
      </c>
      <c r="I45" s="1" t="s">
        <v>128</v>
      </c>
      <c r="J45" s="12">
        <v>0</v>
      </c>
      <c r="K45" s="28" t="s">
        <v>109</v>
      </c>
      <c r="L45" s="12">
        <f>H47-H45</f>
        <v>76</v>
      </c>
      <c r="M45" s="31" t="s">
        <v>156</v>
      </c>
      <c r="N45" s="6">
        <f>P47-P45</f>
        <v>4.2222222222189885</v>
      </c>
      <c r="O45" s="57">
        <v>18</v>
      </c>
      <c r="P45" s="46">
        <f>P41+L41/O41</f>
        <v>43258.91833333332</v>
      </c>
    </row>
    <row r="46" spans="1:16" ht="15" customHeight="1">
      <c r="A46" s="47" t="s">
        <v>179</v>
      </c>
      <c r="B46" s="12">
        <v>1018</v>
      </c>
      <c r="C46" s="1">
        <v>32</v>
      </c>
      <c r="D46" s="11">
        <v>1</v>
      </c>
      <c r="E46" s="1">
        <v>0</v>
      </c>
      <c r="F46" s="1">
        <v>0</v>
      </c>
      <c r="G46" s="2"/>
      <c r="H46" s="8" t="s">
        <v>120</v>
      </c>
      <c r="I46" s="8" t="s">
        <v>120</v>
      </c>
      <c r="J46" s="8" t="s">
        <v>120</v>
      </c>
      <c r="K46" s="32"/>
      <c r="L46" s="32"/>
      <c r="M46" s="32"/>
      <c r="N46" s="32"/>
      <c r="O46" s="32"/>
      <c r="P46" s="8" t="s">
        <v>120</v>
      </c>
    </row>
    <row r="47" spans="1:16" ht="30" customHeight="1">
      <c r="A47" s="47" t="s">
        <v>32</v>
      </c>
      <c r="B47" s="12">
        <v>1018</v>
      </c>
      <c r="C47" s="1">
        <v>10</v>
      </c>
      <c r="D47" s="1">
        <v>0</v>
      </c>
      <c r="E47" s="1">
        <v>1</v>
      </c>
      <c r="F47" s="1">
        <v>0</v>
      </c>
      <c r="G47" s="2"/>
      <c r="H47" s="40">
        <v>1018.5</v>
      </c>
      <c r="I47" s="86" t="s">
        <v>191</v>
      </c>
      <c r="J47" s="83">
        <v>10</v>
      </c>
      <c r="K47" s="61" t="s">
        <v>109</v>
      </c>
      <c r="L47" s="83">
        <v>76</v>
      </c>
      <c r="M47" s="31" t="s">
        <v>156</v>
      </c>
      <c r="N47" s="84">
        <f>P50-P47</f>
        <v>4.2222222222189885</v>
      </c>
      <c r="O47" s="85">
        <v>18</v>
      </c>
      <c r="P47" s="46">
        <f>P45+L45/O45</f>
        <v>43263.140555555539</v>
      </c>
    </row>
    <row r="48" spans="1:16" ht="15" customHeight="1">
      <c r="A48" s="45" t="s">
        <v>33</v>
      </c>
      <c r="B48" s="12">
        <v>1018</v>
      </c>
      <c r="C48" s="1">
        <v>0</v>
      </c>
      <c r="D48" s="1">
        <v>0</v>
      </c>
      <c r="E48" s="1">
        <v>0</v>
      </c>
      <c r="F48" s="1">
        <v>1</v>
      </c>
      <c r="G48" s="2"/>
      <c r="H48" s="39"/>
      <c r="I48" s="8" t="s">
        <v>120</v>
      </c>
      <c r="J48" s="10"/>
      <c r="K48" s="10"/>
      <c r="L48" s="10"/>
      <c r="M48" s="32"/>
      <c r="N48" s="9"/>
      <c r="O48" s="58"/>
      <c r="P48" s="48"/>
    </row>
    <row r="49" spans="1:16" ht="15" customHeight="1">
      <c r="A49" s="45" t="s">
        <v>34</v>
      </c>
      <c r="B49" s="12">
        <v>1079</v>
      </c>
      <c r="C49" s="1">
        <v>15.4</v>
      </c>
      <c r="D49" s="1">
        <v>0</v>
      </c>
      <c r="E49" s="1">
        <v>0</v>
      </c>
      <c r="F49" s="1">
        <v>0</v>
      </c>
      <c r="G49" s="2"/>
      <c r="H49" s="39"/>
      <c r="I49" s="8" t="s">
        <v>120</v>
      </c>
      <c r="J49" s="10"/>
      <c r="K49" s="10"/>
      <c r="L49" s="10"/>
      <c r="M49" s="32"/>
      <c r="N49" s="9"/>
      <c r="O49" s="58"/>
      <c r="P49" s="48"/>
    </row>
    <row r="50" spans="1:16" ht="15" customHeight="1">
      <c r="A50" s="45" t="s">
        <v>158</v>
      </c>
      <c r="B50" s="12">
        <v>1093</v>
      </c>
      <c r="C50" s="1">
        <v>9.5</v>
      </c>
      <c r="D50" s="11">
        <v>1</v>
      </c>
      <c r="E50" s="1">
        <v>1</v>
      </c>
      <c r="F50" s="1">
        <v>0</v>
      </c>
      <c r="G50" s="2"/>
      <c r="H50" s="40">
        <v>1094.5</v>
      </c>
      <c r="I50" s="1" t="s">
        <v>129</v>
      </c>
      <c r="J50" s="12">
        <v>9.5</v>
      </c>
      <c r="K50" s="27" t="s">
        <v>108</v>
      </c>
      <c r="L50" s="12">
        <f>H58-H50</f>
        <v>103</v>
      </c>
      <c r="M50" s="31" t="s">
        <v>159</v>
      </c>
      <c r="N50" s="6">
        <f>P58-P50</f>
        <v>5.7222222222189885</v>
      </c>
      <c r="O50" s="57">
        <v>18</v>
      </c>
      <c r="P50" s="46">
        <f>P47+L47/O47</f>
        <v>43267.362777777758</v>
      </c>
    </row>
    <row r="51" spans="1:16" ht="15" customHeight="1">
      <c r="A51" s="45" t="s">
        <v>35</v>
      </c>
      <c r="B51" s="12">
        <v>1093</v>
      </c>
      <c r="C51" s="1">
        <v>9.5</v>
      </c>
      <c r="D51" s="11">
        <v>1</v>
      </c>
      <c r="E51" s="1">
        <v>1</v>
      </c>
      <c r="F51" s="1">
        <v>0</v>
      </c>
      <c r="G51" s="2"/>
      <c r="H51" s="39"/>
      <c r="I51" s="8"/>
      <c r="J51" s="10"/>
      <c r="K51" s="10"/>
      <c r="L51" s="10"/>
      <c r="M51" s="32"/>
      <c r="N51" s="9"/>
      <c r="O51" s="58"/>
      <c r="P51" s="48"/>
    </row>
    <row r="52" spans="1:16" ht="15" customHeight="1">
      <c r="A52" s="45" t="s">
        <v>36</v>
      </c>
      <c r="B52" s="12">
        <v>1127</v>
      </c>
      <c r="C52" s="1">
        <v>12</v>
      </c>
      <c r="D52" s="11">
        <v>1</v>
      </c>
      <c r="E52" s="1">
        <v>0</v>
      </c>
      <c r="F52" s="1">
        <v>0</v>
      </c>
      <c r="G52" s="2"/>
      <c r="H52" s="39"/>
      <c r="I52" s="8" t="s">
        <v>120</v>
      </c>
      <c r="J52" s="10"/>
      <c r="K52" s="10"/>
      <c r="L52" s="10"/>
      <c r="M52" s="32"/>
      <c r="N52" s="9"/>
      <c r="O52" s="58"/>
      <c r="P52" s="48"/>
    </row>
    <row r="53" spans="1:16" ht="15" customHeight="1">
      <c r="A53" s="45" t="s">
        <v>37</v>
      </c>
      <c r="B53" s="12">
        <v>1156</v>
      </c>
      <c r="C53" s="1">
        <v>3</v>
      </c>
      <c r="D53" s="1">
        <v>0</v>
      </c>
      <c r="E53" s="1">
        <v>0</v>
      </c>
      <c r="F53" s="1">
        <v>1</v>
      </c>
      <c r="G53" s="2"/>
      <c r="H53" s="39"/>
      <c r="I53" s="8" t="s">
        <v>120</v>
      </c>
      <c r="J53" s="10"/>
      <c r="K53" s="10"/>
      <c r="L53" s="10"/>
      <c r="M53" s="32"/>
      <c r="N53" s="9"/>
      <c r="O53" s="58"/>
      <c r="P53" s="48"/>
    </row>
    <row r="54" spans="1:16" ht="15" customHeight="1">
      <c r="A54" s="45" t="s">
        <v>38</v>
      </c>
      <c r="B54" s="12">
        <v>1159</v>
      </c>
      <c r="C54" s="1">
        <v>7</v>
      </c>
      <c r="D54" s="11">
        <v>1</v>
      </c>
      <c r="E54" s="1">
        <v>1</v>
      </c>
      <c r="F54" s="1">
        <v>0</v>
      </c>
      <c r="G54" s="2"/>
      <c r="H54" s="39"/>
      <c r="I54" s="8" t="s">
        <v>120</v>
      </c>
      <c r="J54" s="10"/>
      <c r="K54" s="10"/>
      <c r="L54" s="10"/>
      <c r="M54" s="32"/>
      <c r="N54" s="9"/>
      <c r="O54" s="58"/>
      <c r="P54" s="48"/>
    </row>
    <row r="55" spans="1:16" ht="15" customHeight="1">
      <c r="A55" s="45" t="s">
        <v>39</v>
      </c>
      <c r="B55" s="12">
        <v>1159</v>
      </c>
      <c r="C55" s="1">
        <v>8</v>
      </c>
      <c r="D55" s="11">
        <v>1</v>
      </c>
      <c r="E55" s="1">
        <v>1</v>
      </c>
      <c r="F55" s="1">
        <v>0</v>
      </c>
      <c r="G55" s="2"/>
      <c r="H55" s="39"/>
      <c r="I55" s="8" t="s">
        <v>120</v>
      </c>
      <c r="J55" s="10"/>
      <c r="K55" s="10"/>
      <c r="L55" s="10"/>
      <c r="M55" s="32"/>
      <c r="N55" s="9"/>
      <c r="O55" s="58"/>
      <c r="P55" s="48"/>
    </row>
    <row r="56" spans="1:16" ht="18" customHeight="1">
      <c r="A56" s="93" t="s">
        <v>40</v>
      </c>
      <c r="B56" s="25"/>
      <c r="C56" s="3"/>
      <c r="D56" s="3"/>
      <c r="E56" s="3"/>
      <c r="F56" s="3"/>
      <c r="G56" s="4"/>
      <c r="H56" s="37"/>
      <c r="I56" s="3" t="s">
        <v>120</v>
      </c>
      <c r="J56" s="25"/>
      <c r="K56" s="25"/>
      <c r="L56" s="25"/>
      <c r="M56" s="30"/>
      <c r="N56" s="16"/>
      <c r="O56" s="59"/>
      <c r="P56" s="44"/>
    </row>
    <row r="57" spans="1:16" ht="15" customHeight="1">
      <c r="A57" s="45" t="s">
        <v>41</v>
      </c>
      <c r="B57" s="12">
        <v>1198</v>
      </c>
      <c r="C57" s="1">
        <v>1</v>
      </c>
      <c r="D57" s="1">
        <v>0</v>
      </c>
      <c r="E57" s="1">
        <v>0</v>
      </c>
      <c r="F57" s="1">
        <v>1</v>
      </c>
      <c r="G57" s="2"/>
      <c r="H57" s="39"/>
      <c r="I57" s="8" t="s">
        <v>120</v>
      </c>
      <c r="J57" s="10"/>
      <c r="K57" s="10"/>
      <c r="L57" s="10"/>
      <c r="M57" s="32"/>
      <c r="N57" s="9"/>
      <c r="O57" s="58"/>
      <c r="P57" s="48"/>
    </row>
    <row r="58" spans="1:16" ht="15" customHeight="1">
      <c r="A58" s="45" t="s">
        <v>42</v>
      </c>
      <c r="B58" s="12">
        <v>1198</v>
      </c>
      <c r="C58" s="1">
        <v>2</v>
      </c>
      <c r="D58" s="1">
        <v>0</v>
      </c>
      <c r="E58" s="1">
        <v>1</v>
      </c>
      <c r="F58" s="1">
        <v>0</v>
      </c>
      <c r="G58" s="2"/>
      <c r="H58" s="40">
        <v>1197.5</v>
      </c>
      <c r="I58" s="1" t="s">
        <v>161</v>
      </c>
      <c r="J58" s="12">
        <v>2</v>
      </c>
      <c r="K58" s="28" t="s">
        <v>109</v>
      </c>
      <c r="L58" s="12">
        <f>H62-H58</f>
        <v>92</v>
      </c>
      <c r="M58" s="31" t="s">
        <v>160</v>
      </c>
      <c r="N58" s="6">
        <f>P62-P58</f>
        <v>4.5999999999985448</v>
      </c>
      <c r="O58" s="57">
        <v>20</v>
      </c>
      <c r="P58" s="46">
        <f>P50+L50/O50</f>
        <v>43273.084999999977</v>
      </c>
    </row>
    <row r="59" spans="1:16" ht="15" customHeight="1">
      <c r="A59" s="45" t="s">
        <v>43</v>
      </c>
      <c r="B59" s="12">
        <v>1198</v>
      </c>
      <c r="C59" s="1">
        <v>2</v>
      </c>
      <c r="D59" s="1">
        <v>0</v>
      </c>
      <c r="E59" s="1">
        <v>1</v>
      </c>
      <c r="F59" s="1">
        <v>0</v>
      </c>
      <c r="G59" s="2"/>
      <c r="H59" s="39"/>
      <c r="I59" s="8" t="s">
        <v>120</v>
      </c>
      <c r="J59" s="10"/>
      <c r="K59" s="10"/>
      <c r="L59" s="10"/>
      <c r="M59" s="32"/>
      <c r="N59" s="9"/>
      <c r="O59" s="58"/>
      <c r="P59" s="48"/>
    </row>
    <row r="60" spans="1:16" ht="15" customHeight="1">
      <c r="A60" s="45" t="s">
        <v>44</v>
      </c>
      <c r="B60" s="12">
        <v>1220</v>
      </c>
      <c r="C60" s="1">
        <v>12</v>
      </c>
      <c r="D60" s="1">
        <v>0</v>
      </c>
      <c r="E60" s="1">
        <v>0</v>
      </c>
      <c r="F60" s="1">
        <v>0</v>
      </c>
      <c r="G60" s="2"/>
      <c r="H60" s="39"/>
      <c r="I60" s="8" t="s">
        <v>120</v>
      </c>
      <c r="J60" s="10"/>
      <c r="K60" s="10"/>
      <c r="L60" s="10"/>
      <c r="M60" s="32"/>
      <c r="N60" s="9"/>
      <c r="O60" s="58"/>
      <c r="P60" s="48"/>
    </row>
    <row r="61" spans="1:16" ht="15" customHeight="1">
      <c r="A61" s="45" t="s">
        <v>45</v>
      </c>
      <c r="B61" s="12">
        <v>1270</v>
      </c>
      <c r="C61" s="1">
        <v>12</v>
      </c>
      <c r="D61" s="11">
        <v>1</v>
      </c>
      <c r="E61" s="1">
        <v>0</v>
      </c>
      <c r="F61" s="1">
        <v>0</v>
      </c>
      <c r="G61" s="2"/>
      <c r="H61" s="39"/>
      <c r="I61" s="8" t="s">
        <v>120</v>
      </c>
      <c r="J61" s="10"/>
      <c r="K61" s="10"/>
      <c r="L61" s="10"/>
      <c r="M61" s="32"/>
      <c r="N61" s="9"/>
      <c r="O61" s="58"/>
      <c r="P61" s="48"/>
    </row>
    <row r="62" spans="1:16" ht="15" customHeight="1">
      <c r="A62" s="45" t="s">
        <v>46</v>
      </c>
      <c r="B62" s="12">
        <v>1289</v>
      </c>
      <c r="C62" s="1">
        <v>1</v>
      </c>
      <c r="D62" s="1">
        <v>0</v>
      </c>
      <c r="E62" s="1">
        <v>1</v>
      </c>
      <c r="F62" s="1">
        <v>1</v>
      </c>
      <c r="G62" s="15" t="s">
        <v>162</v>
      </c>
      <c r="H62" s="40">
        <v>1289.5</v>
      </c>
      <c r="I62" s="1" t="s">
        <v>163</v>
      </c>
      <c r="J62" s="12">
        <v>1</v>
      </c>
      <c r="K62" s="28" t="s">
        <v>109</v>
      </c>
      <c r="L62" s="12">
        <f>H65-H62</f>
        <v>88.299999999999955</v>
      </c>
      <c r="M62" s="31" t="s">
        <v>173</v>
      </c>
      <c r="N62" s="6">
        <f>P65-P62</f>
        <v>4.4150000000008731</v>
      </c>
      <c r="O62" s="57">
        <v>20</v>
      </c>
      <c r="P62" s="46">
        <f>P58+L58/O58</f>
        <v>43277.684999999976</v>
      </c>
    </row>
    <row r="63" spans="1:16" ht="15" customHeight="1">
      <c r="A63" s="45" t="s">
        <v>47</v>
      </c>
      <c r="B63" s="12">
        <v>1334</v>
      </c>
      <c r="C63" s="1">
        <v>7.5</v>
      </c>
      <c r="D63" s="1">
        <v>0</v>
      </c>
      <c r="E63" s="1">
        <v>1</v>
      </c>
      <c r="F63" s="1">
        <v>0</v>
      </c>
      <c r="G63" s="2"/>
      <c r="H63" s="39"/>
      <c r="I63" s="8" t="s">
        <v>120</v>
      </c>
      <c r="J63" s="10"/>
      <c r="K63" s="10"/>
      <c r="L63" s="10"/>
      <c r="M63" s="32"/>
      <c r="N63" s="9"/>
      <c r="O63" s="58"/>
      <c r="P63" s="48"/>
    </row>
    <row r="64" spans="1:16" ht="15" customHeight="1">
      <c r="A64" s="45" t="s">
        <v>48</v>
      </c>
      <c r="B64" s="12">
        <v>1353</v>
      </c>
      <c r="C64" s="1">
        <v>0</v>
      </c>
      <c r="D64" s="1">
        <v>0</v>
      </c>
      <c r="E64" s="1">
        <v>0</v>
      </c>
      <c r="F64" s="1">
        <v>0</v>
      </c>
      <c r="G64" s="2"/>
      <c r="H64" s="39"/>
      <c r="I64" s="8" t="s">
        <v>120</v>
      </c>
      <c r="J64" s="10"/>
      <c r="K64" s="10"/>
      <c r="L64" s="10"/>
      <c r="M64" s="32"/>
      <c r="N64" s="9"/>
      <c r="O64" s="58"/>
      <c r="P64" s="48"/>
    </row>
    <row r="65" spans="1:16" ht="15" customHeight="1">
      <c r="A65" s="45" t="s">
        <v>49</v>
      </c>
      <c r="B65" s="12">
        <v>1378</v>
      </c>
      <c r="C65" s="1">
        <v>0</v>
      </c>
      <c r="D65" s="1">
        <v>0</v>
      </c>
      <c r="E65" s="1">
        <v>0</v>
      </c>
      <c r="F65" s="1">
        <v>0</v>
      </c>
      <c r="G65" s="2"/>
      <c r="H65" s="40">
        <v>1377.8</v>
      </c>
      <c r="I65" s="1" t="s">
        <v>164</v>
      </c>
      <c r="J65" s="12">
        <v>0</v>
      </c>
      <c r="K65" s="27" t="s">
        <v>108</v>
      </c>
      <c r="L65" s="12">
        <f>H67-H65</f>
        <v>37.900000000000091</v>
      </c>
      <c r="M65" s="31" t="s">
        <v>166</v>
      </c>
      <c r="N65" s="6">
        <f>P67-P65</f>
        <v>1.8949999999967986</v>
      </c>
      <c r="O65" s="57">
        <v>20</v>
      </c>
      <c r="P65" s="46">
        <f>P62+L62/O62</f>
        <v>43282.099999999977</v>
      </c>
    </row>
    <row r="66" spans="1:16" ht="15" customHeight="1">
      <c r="A66" s="45" t="s">
        <v>50</v>
      </c>
      <c r="B66" s="12">
        <v>1378</v>
      </c>
      <c r="C66" s="1">
        <v>0</v>
      </c>
      <c r="D66" s="1">
        <v>0</v>
      </c>
      <c r="E66" s="1">
        <v>1</v>
      </c>
      <c r="F66" s="1">
        <v>1</v>
      </c>
      <c r="G66" s="2"/>
      <c r="H66" s="39"/>
      <c r="I66" s="8" t="s">
        <v>120</v>
      </c>
      <c r="J66" s="10"/>
      <c r="K66" s="10"/>
      <c r="L66" s="10"/>
      <c r="M66" s="32"/>
      <c r="N66" s="9"/>
      <c r="O66" s="58"/>
      <c r="P66" s="48"/>
    </row>
    <row r="67" spans="1:16" ht="15" customHeight="1">
      <c r="A67" s="45" t="s">
        <v>51</v>
      </c>
      <c r="B67" s="12">
        <v>1407</v>
      </c>
      <c r="C67" s="1">
        <v>0</v>
      </c>
      <c r="D67" s="1">
        <v>0</v>
      </c>
      <c r="E67" s="1">
        <v>0</v>
      </c>
      <c r="F67" s="1">
        <v>0</v>
      </c>
      <c r="G67" s="2"/>
      <c r="H67" s="40">
        <v>1415.7</v>
      </c>
      <c r="I67" s="1" t="s">
        <v>130</v>
      </c>
      <c r="J67" s="12">
        <v>0</v>
      </c>
      <c r="K67" s="27" t="s">
        <v>108</v>
      </c>
      <c r="L67" s="12">
        <f>H70-H67</f>
        <v>90.799999999999955</v>
      </c>
      <c r="M67" s="31" t="s">
        <v>165</v>
      </c>
      <c r="N67" s="6">
        <f>P70-P67</f>
        <v>4.5400000000008731</v>
      </c>
      <c r="O67" s="57">
        <v>20</v>
      </c>
      <c r="P67" s="46">
        <f>P65+L65/O65</f>
        <v>43283.994999999974</v>
      </c>
    </row>
    <row r="68" spans="1:16" ht="15" customHeight="1">
      <c r="A68" s="45" t="s">
        <v>52</v>
      </c>
      <c r="B68" s="12">
        <v>1416</v>
      </c>
      <c r="C68" s="1">
        <v>7</v>
      </c>
      <c r="D68" s="11">
        <v>1</v>
      </c>
      <c r="E68" s="1">
        <v>1</v>
      </c>
      <c r="F68" s="1">
        <v>0</v>
      </c>
      <c r="G68" s="2"/>
      <c r="H68" s="39"/>
      <c r="I68" s="8" t="s">
        <v>120</v>
      </c>
      <c r="J68" s="10"/>
      <c r="K68" s="10"/>
      <c r="L68" s="10"/>
      <c r="M68" s="32"/>
      <c r="N68" s="9"/>
      <c r="O68" s="58"/>
      <c r="P68" s="48"/>
    </row>
    <row r="69" spans="1:16" ht="15" customHeight="1">
      <c r="A69" s="45" t="s">
        <v>53</v>
      </c>
      <c r="B69" s="12">
        <v>1424</v>
      </c>
      <c r="C69" s="1">
        <v>0</v>
      </c>
      <c r="D69" s="1">
        <v>0</v>
      </c>
      <c r="E69" s="1">
        <v>0</v>
      </c>
      <c r="F69" s="1">
        <v>1</v>
      </c>
      <c r="G69" s="2"/>
      <c r="H69" s="39"/>
      <c r="I69" s="8" t="s">
        <v>120</v>
      </c>
      <c r="J69" s="10"/>
      <c r="K69" s="10"/>
      <c r="L69" s="10"/>
      <c r="M69" s="32"/>
      <c r="N69" s="9"/>
      <c r="O69" s="58"/>
      <c r="P69" s="48"/>
    </row>
    <row r="70" spans="1:16" ht="15" customHeight="1">
      <c r="A70" s="45" t="s">
        <v>54</v>
      </c>
      <c r="B70" s="12">
        <v>1506</v>
      </c>
      <c r="C70" s="1">
        <v>2</v>
      </c>
      <c r="D70" s="1">
        <v>0</v>
      </c>
      <c r="E70" s="1">
        <v>1</v>
      </c>
      <c r="F70" s="1">
        <v>1</v>
      </c>
      <c r="G70" s="2"/>
      <c r="H70" s="40">
        <v>1506.5</v>
      </c>
      <c r="I70" s="1" t="s">
        <v>131</v>
      </c>
      <c r="J70" s="12">
        <v>0</v>
      </c>
      <c r="K70" s="27" t="s">
        <v>108</v>
      </c>
      <c r="L70" s="12">
        <f>H74-H70</f>
        <v>100</v>
      </c>
      <c r="M70" s="31" t="s">
        <v>167</v>
      </c>
      <c r="N70" s="6">
        <f>P74-P70</f>
        <v>5</v>
      </c>
      <c r="O70" s="57">
        <v>20</v>
      </c>
      <c r="P70" s="46">
        <f>P67+L67/20</f>
        <v>43288.534999999974</v>
      </c>
    </row>
    <row r="71" spans="1:16" ht="15" customHeight="1">
      <c r="A71" s="45" t="s">
        <v>55</v>
      </c>
      <c r="B71" s="12">
        <v>1506</v>
      </c>
      <c r="C71" s="1">
        <v>2</v>
      </c>
      <c r="D71" s="1">
        <v>0</v>
      </c>
      <c r="E71" s="1">
        <v>1</v>
      </c>
      <c r="F71" s="1">
        <v>0</v>
      </c>
      <c r="G71" s="2"/>
      <c r="H71" s="39"/>
      <c r="I71" s="8" t="s">
        <v>120</v>
      </c>
      <c r="J71" s="10"/>
      <c r="K71" s="10"/>
      <c r="L71" s="10"/>
      <c r="M71" s="32"/>
      <c r="N71" s="9"/>
      <c r="O71" s="58"/>
      <c r="P71" s="48"/>
    </row>
    <row r="72" spans="1:16" ht="15" customHeight="1">
      <c r="A72" s="45" t="s">
        <v>56</v>
      </c>
      <c r="B72" s="12">
        <v>1507</v>
      </c>
      <c r="C72" s="1">
        <v>5</v>
      </c>
      <c r="D72" s="1">
        <v>0</v>
      </c>
      <c r="E72" s="1">
        <v>1</v>
      </c>
      <c r="F72" s="1">
        <v>0</v>
      </c>
      <c r="G72" s="2"/>
      <c r="H72" s="39"/>
      <c r="I72" s="8" t="s">
        <v>120</v>
      </c>
      <c r="J72" s="10"/>
      <c r="K72" s="10"/>
      <c r="L72" s="10"/>
      <c r="M72" s="32"/>
      <c r="N72" s="9"/>
      <c r="O72" s="58"/>
      <c r="P72" s="48"/>
    </row>
    <row r="73" spans="1:16" ht="15" customHeight="1">
      <c r="A73" s="45" t="s">
        <v>57</v>
      </c>
      <c r="B73" s="12">
        <v>1507</v>
      </c>
      <c r="C73" s="1">
        <v>12</v>
      </c>
      <c r="D73" s="11">
        <v>1</v>
      </c>
      <c r="E73" s="1">
        <v>1</v>
      </c>
      <c r="F73" s="1">
        <v>0</v>
      </c>
      <c r="G73" s="2"/>
      <c r="H73" s="39"/>
      <c r="I73" s="8" t="s">
        <v>120</v>
      </c>
      <c r="J73" s="10"/>
      <c r="K73" s="10"/>
      <c r="L73" s="10"/>
      <c r="M73" s="32"/>
      <c r="N73" s="9"/>
      <c r="O73" s="58"/>
      <c r="P73" s="48"/>
    </row>
    <row r="74" spans="1:16" ht="15" customHeight="1">
      <c r="A74" s="45" t="s">
        <v>58</v>
      </c>
      <c r="B74" s="12">
        <v>1606</v>
      </c>
      <c r="C74" s="1">
        <v>10</v>
      </c>
      <c r="D74" s="1">
        <v>0</v>
      </c>
      <c r="E74" s="1">
        <v>1</v>
      </c>
      <c r="F74" s="1">
        <v>0</v>
      </c>
      <c r="G74" s="2"/>
      <c r="H74" s="40">
        <v>1606.5</v>
      </c>
      <c r="I74" s="1" t="s">
        <v>132</v>
      </c>
      <c r="J74" s="12">
        <v>10</v>
      </c>
      <c r="K74" s="61" t="s">
        <v>109</v>
      </c>
      <c r="L74" s="12">
        <f>H76-H74</f>
        <v>55.599999999999909</v>
      </c>
      <c r="M74" s="31" t="s">
        <v>168</v>
      </c>
      <c r="N74" s="6">
        <f>P76-P74</f>
        <v>2.7799999999988358</v>
      </c>
      <c r="O74" s="57">
        <v>20</v>
      </c>
      <c r="P74" s="46">
        <f>P70+L70/O70</f>
        <v>43293.534999999974</v>
      </c>
    </row>
    <row r="75" spans="1:16" ht="15" customHeight="1">
      <c r="A75" s="45" t="s">
        <v>59</v>
      </c>
      <c r="B75" s="12">
        <v>1606</v>
      </c>
      <c r="C75" s="1">
        <v>10</v>
      </c>
      <c r="D75" s="1">
        <v>0</v>
      </c>
      <c r="E75" s="1">
        <v>1</v>
      </c>
      <c r="F75" s="1">
        <v>0</v>
      </c>
      <c r="G75" s="2"/>
      <c r="H75" s="39"/>
      <c r="I75" s="8" t="s">
        <v>120</v>
      </c>
      <c r="J75" s="10"/>
      <c r="K75" s="10"/>
      <c r="L75" s="10"/>
      <c r="M75" s="32"/>
      <c r="N75" s="9"/>
      <c r="O75" s="58"/>
      <c r="P75" s="48"/>
    </row>
    <row r="76" spans="1:16" ht="15" customHeight="1">
      <c r="A76" s="45" t="s">
        <v>60</v>
      </c>
      <c r="B76" s="12">
        <v>1662</v>
      </c>
      <c r="C76" s="1">
        <v>0</v>
      </c>
      <c r="D76" s="1">
        <v>0</v>
      </c>
      <c r="E76" s="1">
        <v>1</v>
      </c>
      <c r="F76" s="1">
        <v>1</v>
      </c>
      <c r="G76" s="2"/>
      <c r="H76" s="40">
        <v>1662.1</v>
      </c>
      <c r="I76" s="1" t="s">
        <v>133</v>
      </c>
      <c r="J76" s="12">
        <v>0</v>
      </c>
      <c r="K76" s="27" t="s">
        <v>108</v>
      </c>
      <c r="L76" s="12">
        <f>H78-H76</f>
        <v>63.900000000000091</v>
      </c>
      <c r="M76" s="33" t="s">
        <v>169</v>
      </c>
      <c r="N76" s="6">
        <f>P78-P76</f>
        <v>3.194999999999709</v>
      </c>
      <c r="O76" s="57">
        <v>20</v>
      </c>
      <c r="P76" s="46">
        <f>P74+L74/O74</f>
        <v>43296.314999999973</v>
      </c>
    </row>
    <row r="77" spans="1:16" ht="18" customHeight="1">
      <c r="A77" s="93" t="s">
        <v>61</v>
      </c>
      <c r="B77" s="25"/>
      <c r="C77" s="3"/>
      <c r="D77" s="3"/>
      <c r="E77" s="3"/>
      <c r="F77" s="3"/>
      <c r="G77" s="4"/>
      <c r="H77" s="37"/>
      <c r="I77" s="3" t="s">
        <v>120</v>
      </c>
      <c r="J77" s="25"/>
      <c r="K77" s="25"/>
      <c r="L77" s="25"/>
      <c r="M77" s="30"/>
      <c r="N77" s="16"/>
      <c r="O77" s="59"/>
      <c r="P77" s="44"/>
    </row>
    <row r="78" spans="1:16" ht="15" customHeight="1">
      <c r="A78" s="45" t="s">
        <v>62</v>
      </c>
      <c r="B78" s="12">
        <v>1727</v>
      </c>
      <c r="C78" s="1">
        <v>13</v>
      </c>
      <c r="D78" s="11">
        <v>1</v>
      </c>
      <c r="E78" s="1">
        <v>1</v>
      </c>
      <c r="F78" s="1">
        <v>0</v>
      </c>
      <c r="G78" s="2"/>
      <c r="H78" s="40">
        <v>1726</v>
      </c>
      <c r="I78" s="1" t="s">
        <v>134</v>
      </c>
      <c r="J78" s="12">
        <v>13</v>
      </c>
      <c r="K78" s="27" t="s">
        <v>108</v>
      </c>
      <c r="L78" s="12">
        <f>H86-H78</f>
        <v>103.29999999999995</v>
      </c>
      <c r="M78" s="31"/>
      <c r="N78" s="6">
        <f>P86-P78</f>
        <v>3.4433333333363407</v>
      </c>
      <c r="O78" s="57">
        <v>30</v>
      </c>
      <c r="P78" s="46">
        <f>P76+L76/O76</f>
        <v>43299.509999999973</v>
      </c>
    </row>
    <row r="79" spans="1:16" ht="15" customHeight="1">
      <c r="A79" s="45" t="s">
        <v>63</v>
      </c>
      <c r="B79" s="12">
        <v>1727</v>
      </c>
      <c r="C79" s="1">
        <v>13</v>
      </c>
      <c r="D79" s="11">
        <v>1</v>
      </c>
      <c r="E79" s="1">
        <v>1</v>
      </c>
      <c r="F79" s="1">
        <v>0</v>
      </c>
      <c r="G79" s="2"/>
      <c r="H79" s="39"/>
      <c r="I79" s="8" t="s">
        <v>120</v>
      </c>
      <c r="J79" s="10"/>
      <c r="K79" s="10"/>
      <c r="L79" s="10"/>
      <c r="M79" s="32"/>
      <c r="N79" s="9"/>
      <c r="O79" s="58"/>
      <c r="P79" s="48"/>
    </row>
    <row r="80" spans="1:16" ht="15" customHeight="1">
      <c r="A80" s="45" t="s">
        <v>64</v>
      </c>
      <c r="B80" s="12">
        <v>1727</v>
      </c>
      <c r="C80" s="1">
        <v>0</v>
      </c>
      <c r="D80" s="1">
        <v>0</v>
      </c>
      <c r="E80" s="1">
        <v>0</v>
      </c>
      <c r="F80" s="1">
        <v>1</v>
      </c>
      <c r="G80" s="2"/>
      <c r="H80" s="39"/>
      <c r="I80" s="8" t="s">
        <v>120</v>
      </c>
      <c r="J80" s="10"/>
      <c r="K80" s="10"/>
      <c r="L80" s="10"/>
      <c r="M80" s="32"/>
      <c r="N80" s="9"/>
      <c r="O80" s="58"/>
      <c r="P80" s="48"/>
    </row>
    <row r="81" spans="1:16" ht="15" customHeight="1">
      <c r="A81" s="45" t="s">
        <v>65</v>
      </c>
      <c r="B81" s="12">
        <v>1745</v>
      </c>
      <c r="C81" s="1">
        <v>2</v>
      </c>
      <c r="D81" s="1">
        <v>0</v>
      </c>
      <c r="E81" s="1">
        <v>0</v>
      </c>
      <c r="F81" s="1">
        <v>0</v>
      </c>
      <c r="G81" s="2"/>
      <c r="H81" s="39"/>
      <c r="I81" s="8" t="s">
        <v>120</v>
      </c>
      <c r="J81" s="10"/>
      <c r="K81" s="10"/>
      <c r="L81" s="10"/>
      <c r="M81" s="32"/>
      <c r="N81" s="9"/>
      <c r="O81" s="58"/>
      <c r="P81" s="48"/>
    </row>
    <row r="82" spans="1:16" ht="15" customHeight="1">
      <c r="A82" s="45" t="s">
        <v>66</v>
      </c>
      <c r="B82" s="12">
        <v>1750</v>
      </c>
      <c r="C82" s="1">
        <v>1.25</v>
      </c>
      <c r="D82" s="1">
        <v>0</v>
      </c>
      <c r="E82" s="1">
        <v>0</v>
      </c>
      <c r="F82" s="1">
        <v>1</v>
      </c>
      <c r="G82" s="2"/>
      <c r="H82" s="39"/>
      <c r="I82" s="8" t="s">
        <v>120</v>
      </c>
      <c r="J82" s="10"/>
      <c r="K82" s="10"/>
      <c r="L82" s="10"/>
      <c r="M82" s="32"/>
      <c r="N82" s="9"/>
      <c r="O82" s="58"/>
      <c r="P82" s="48"/>
    </row>
    <row r="83" spans="1:16" ht="15" customHeight="1">
      <c r="A83" s="45" t="s">
        <v>67</v>
      </c>
      <c r="B83" s="12">
        <v>1780</v>
      </c>
      <c r="C83" s="1">
        <v>1.25</v>
      </c>
      <c r="D83" s="1">
        <v>0</v>
      </c>
      <c r="E83" s="1">
        <v>0</v>
      </c>
      <c r="F83" s="1">
        <v>0</v>
      </c>
      <c r="G83" s="2"/>
      <c r="H83" s="39"/>
      <c r="I83" s="8" t="s">
        <v>120</v>
      </c>
      <c r="J83" s="10"/>
      <c r="K83" s="10"/>
      <c r="L83" s="10"/>
      <c r="M83" s="32"/>
      <c r="N83" s="9"/>
      <c r="O83" s="58"/>
      <c r="P83" s="48"/>
    </row>
    <row r="84" spans="1:16" ht="15" customHeight="1">
      <c r="A84" s="45" t="s">
        <v>68</v>
      </c>
      <c r="B84" s="12">
        <v>1781</v>
      </c>
      <c r="C84" s="1">
        <v>5.5</v>
      </c>
      <c r="D84" s="1">
        <v>0</v>
      </c>
      <c r="E84" s="1">
        <v>0</v>
      </c>
      <c r="F84" s="1">
        <v>0</v>
      </c>
      <c r="G84" s="2"/>
      <c r="H84" s="39"/>
      <c r="I84" s="8" t="s">
        <v>120</v>
      </c>
      <c r="J84" s="10"/>
      <c r="K84" s="10"/>
      <c r="L84" s="10"/>
      <c r="M84" s="32"/>
      <c r="N84" s="9"/>
      <c r="O84" s="58"/>
      <c r="P84" s="48"/>
    </row>
    <row r="85" spans="1:16" ht="15" customHeight="1">
      <c r="A85" s="47" t="s">
        <v>69</v>
      </c>
      <c r="B85" s="12">
        <v>1825</v>
      </c>
      <c r="C85" s="1">
        <v>10</v>
      </c>
      <c r="D85" s="1">
        <v>0</v>
      </c>
      <c r="E85" s="1">
        <v>0</v>
      </c>
      <c r="F85" s="1">
        <v>0</v>
      </c>
      <c r="G85" s="2"/>
      <c r="H85" s="39"/>
      <c r="I85" s="8" t="s">
        <v>120</v>
      </c>
      <c r="J85" s="10"/>
      <c r="K85" s="10"/>
      <c r="L85" s="10"/>
      <c r="M85" s="32"/>
      <c r="N85" s="9"/>
      <c r="O85" s="58"/>
      <c r="P85" s="48"/>
    </row>
    <row r="86" spans="1:16" ht="15" customHeight="1">
      <c r="A86" s="49" t="s">
        <v>70</v>
      </c>
      <c r="B86" s="12">
        <v>1830</v>
      </c>
      <c r="C86" s="1">
        <v>5</v>
      </c>
      <c r="D86" s="1">
        <v>0</v>
      </c>
      <c r="E86" s="1">
        <v>1</v>
      </c>
      <c r="F86" s="1">
        <v>0</v>
      </c>
      <c r="G86" s="2"/>
      <c r="H86" s="40">
        <v>1829.3</v>
      </c>
      <c r="I86" s="1" t="s">
        <v>135</v>
      </c>
      <c r="J86" s="12">
        <v>5</v>
      </c>
      <c r="K86" s="28" t="s">
        <v>109</v>
      </c>
      <c r="L86" s="12">
        <f>H90-H86</f>
        <v>83</v>
      </c>
      <c r="M86" s="31"/>
      <c r="N86" s="6">
        <f>P90-P86</f>
        <v>2.7666666666700621</v>
      </c>
      <c r="O86" s="57">
        <v>30</v>
      </c>
      <c r="P86" s="46">
        <f>P78+L78/O78</f>
        <v>43302.953333333309</v>
      </c>
    </row>
    <row r="87" spans="1:16" ht="15" customHeight="1">
      <c r="A87" s="45" t="s">
        <v>71</v>
      </c>
      <c r="B87" s="12">
        <v>1830</v>
      </c>
      <c r="C87" s="1">
        <v>1</v>
      </c>
      <c r="D87" s="1">
        <v>0</v>
      </c>
      <c r="E87" s="1">
        <v>1</v>
      </c>
      <c r="F87" s="1">
        <v>1</v>
      </c>
      <c r="G87" s="2"/>
      <c r="H87" s="39"/>
      <c r="I87" s="8" t="s">
        <v>120</v>
      </c>
      <c r="J87" s="10"/>
      <c r="K87" s="10"/>
      <c r="L87" s="10"/>
      <c r="M87" s="32"/>
      <c r="N87" s="9"/>
      <c r="O87" s="58"/>
      <c r="P87" s="48"/>
    </row>
    <row r="88" spans="1:16" ht="15" customHeight="1">
      <c r="A88" s="45" t="s">
        <v>72</v>
      </c>
      <c r="B88" s="12">
        <v>1852</v>
      </c>
      <c r="C88" s="1">
        <v>10</v>
      </c>
      <c r="D88" s="1">
        <v>0</v>
      </c>
      <c r="E88" s="1">
        <v>0</v>
      </c>
      <c r="F88" s="1">
        <v>0</v>
      </c>
      <c r="G88" s="2"/>
      <c r="H88" s="39"/>
      <c r="I88" s="8" t="s">
        <v>120</v>
      </c>
      <c r="J88" s="10"/>
      <c r="K88" s="10"/>
      <c r="L88" s="10"/>
      <c r="M88" s="32"/>
      <c r="N88" s="9"/>
      <c r="O88" s="58"/>
      <c r="P88" s="48"/>
    </row>
    <row r="89" spans="1:16" ht="15" customHeight="1">
      <c r="A89" s="45" t="s">
        <v>73</v>
      </c>
      <c r="B89" s="12">
        <v>1912</v>
      </c>
      <c r="C89" s="1">
        <v>7</v>
      </c>
      <c r="D89" s="1">
        <v>0</v>
      </c>
      <c r="E89" s="1">
        <v>0</v>
      </c>
      <c r="F89" s="1">
        <v>0</v>
      </c>
      <c r="G89" s="2"/>
      <c r="H89" s="39"/>
      <c r="I89" s="8" t="s">
        <v>120</v>
      </c>
      <c r="J89" s="10"/>
      <c r="K89" s="10"/>
      <c r="L89" s="10"/>
      <c r="M89" s="32"/>
      <c r="N89" s="9"/>
      <c r="O89" s="58"/>
      <c r="P89" s="48"/>
    </row>
    <row r="90" spans="1:16" ht="15" customHeight="1">
      <c r="A90" s="49" t="s">
        <v>74</v>
      </c>
      <c r="B90" s="12">
        <v>1912</v>
      </c>
      <c r="C90" s="1">
        <v>1</v>
      </c>
      <c r="D90" s="1">
        <v>0</v>
      </c>
      <c r="E90" s="1">
        <v>1</v>
      </c>
      <c r="F90" s="1">
        <v>1</v>
      </c>
      <c r="G90" s="2"/>
      <c r="H90" s="40">
        <v>1912.3</v>
      </c>
      <c r="I90" s="1" t="s">
        <v>74</v>
      </c>
      <c r="J90" s="12">
        <v>1</v>
      </c>
      <c r="K90" s="28" t="s">
        <v>109</v>
      </c>
      <c r="L90" s="12">
        <f>H91-H90</f>
        <v>46.799999999999955</v>
      </c>
      <c r="M90" s="31"/>
      <c r="N90" s="6">
        <f>P91-P90</f>
        <v>1.5599999999976717</v>
      </c>
      <c r="O90" s="57">
        <v>30</v>
      </c>
      <c r="P90" s="46">
        <f>P86+L86/O86</f>
        <v>43305.719999999979</v>
      </c>
    </row>
    <row r="91" spans="1:16" ht="15" customHeight="1">
      <c r="A91" s="49" t="s">
        <v>75</v>
      </c>
      <c r="B91" s="12">
        <v>1958</v>
      </c>
      <c r="C91" s="1">
        <v>1</v>
      </c>
      <c r="D91" s="1">
        <v>0</v>
      </c>
      <c r="E91" s="1">
        <v>0</v>
      </c>
      <c r="F91" s="1">
        <v>1</v>
      </c>
      <c r="G91" s="2"/>
      <c r="H91" s="40">
        <v>1959.1</v>
      </c>
      <c r="I91" s="1" t="s">
        <v>75</v>
      </c>
      <c r="J91" s="12">
        <v>1</v>
      </c>
      <c r="K91" s="28" t="s">
        <v>109</v>
      </c>
      <c r="L91" s="12">
        <f>H97-H91</f>
        <v>42.200000000000045</v>
      </c>
      <c r="M91" s="31"/>
      <c r="N91" s="6">
        <f>P97-P91</f>
        <v>1.40666666666948</v>
      </c>
      <c r="O91" s="57">
        <v>30</v>
      </c>
      <c r="P91" s="46">
        <f>P90+L90/O90</f>
        <v>43307.279999999977</v>
      </c>
    </row>
    <row r="92" spans="1:16" ht="15" customHeight="1">
      <c r="A92" s="45" t="s">
        <v>76</v>
      </c>
      <c r="B92" s="12">
        <v>1990</v>
      </c>
      <c r="C92" s="1">
        <v>22</v>
      </c>
      <c r="D92" s="11">
        <v>1</v>
      </c>
      <c r="E92" s="1">
        <v>1</v>
      </c>
      <c r="F92" s="1">
        <v>0</v>
      </c>
      <c r="G92" s="2"/>
      <c r="H92" s="39"/>
      <c r="I92" s="8" t="s">
        <v>120</v>
      </c>
      <c r="J92" s="10"/>
      <c r="K92" s="10"/>
      <c r="L92" s="10"/>
      <c r="M92" s="32"/>
      <c r="N92" s="9"/>
      <c r="O92" s="58"/>
      <c r="P92" s="48"/>
    </row>
    <row r="93" spans="1:16" ht="15" customHeight="1">
      <c r="A93" s="45" t="s">
        <v>77</v>
      </c>
      <c r="B93" s="12">
        <v>1990</v>
      </c>
      <c r="C93" s="1">
        <v>22</v>
      </c>
      <c r="D93" s="11">
        <v>1</v>
      </c>
      <c r="E93" s="1">
        <v>1</v>
      </c>
      <c r="F93" s="1">
        <v>0</v>
      </c>
      <c r="G93" s="2"/>
      <c r="H93" s="39"/>
      <c r="I93" s="8" t="s">
        <v>120</v>
      </c>
      <c r="J93" s="10"/>
      <c r="K93" s="10"/>
      <c r="L93" s="10"/>
      <c r="M93" s="32"/>
      <c r="N93" s="9"/>
      <c r="O93" s="58"/>
      <c r="P93" s="48"/>
    </row>
    <row r="94" spans="1:16" ht="15" customHeight="1">
      <c r="A94" s="45" t="s">
        <v>78</v>
      </c>
      <c r="B94" s="12">
        <v>1990</v>
      </c>
      <c r="C94" s="1">
        <v>18</v>
      </c>
      <c r="D94" s="11">
        <v>1</v>
      </c>
      <c r="E94" s="1">
        <v>1</v>
      </c>
      <c r="F94" s="1">
        <v>0</v>
      </c>
      <c r="G94" s="2"/>
      <c r="H94" s="39"/>
      <c r="I94" s="8" t="s">
        <v>120</v>
      </c>
      <c r="J94" s="10"/>
      <c r="K94" s="10"/>
      <c r="L94" s="10"/>
      <c r="M94" s="32"/>
      <c r="N94" s="9"/>
      <c r="O94" s="58"/>
      <c r="P94" s="48"/>
    </row>
    <row r="95" spans="1:16" ht="15" customHeight="1">
      <c r="A95" s="45" t="s">
        <v>79</v>
      </c>
      <c r="B95" s="12">
        <v>1990</v>
      </c>
      <c r="C95" s="1">
        <v>18</v>
      </c>
      <c r="D95" s="11">
        <v>1</v>
      </c>
      <c r="E95" s="1">
        <v>1</v>
      </c>
      <c r="F95" s="1">
        <v>0</v>
      </c>
      <c r="G95" s="2"/>
      <c r="H95" s="39"/>
      <c r="I95" s="8" t="s">
        <v>120</v>
      </c>
      <c r="J95" s="10"/>
      <c r="K95" s="10"/>
      <c r="L95" s="10"/>
      <c r="M95" s="32"/>
      <c r="N95" s="9"/>
      <c r="O95" s="58"/>
      <c r="P95" s="48"/>
    </row>
    <row r="96" spans="1:16" ht="15" customHeight="1">
      <c r="A96" s="45" t="s">
        <v>80</v>
      </c>
      <c r="B96" s="12">
        <v>1990</v>
      </c>
      <c r="C96" s="1">
        <v>8</v>
      </c>
      <c r="D96" s="11">
        <v>1</v>
      </c>
      <c r="E96" s="1">
        <v>1</v>
      </c>
      <c r="F96" s="1">
        <v>0</v>
      </c>
      <c r="G96" s="2"/>
      <c r="H96" s="39"/>
      <c r="I96" s="8" t="s">
        <v>120</v>
      </c>
      <c r="J96" s="10"/>
      <c r="K96" s="10"/>
      <c r="L96" s="10"/>
      <c r="M96" s="32"/>
      <c r="N96" s="9"/>
      <c r="O96" s="58"/>
      <c r="P96" s="48"/>
    </row>
    <row r="97" spans="1:16" ht="15" customHeight="1">
      <c r="A97" s="49" t="s">
        <v>81</v>
      </c>
      <c r="B97" s="12">
        <v>2002</v>
      </c>
      <c r="C97" s="1">
        <v>1.5</v>
      </c>
      <c r="D97" s="1">
        <v>0</v>
      </c>
      <c r="E97" s="1">
        <v>0</v>
      </c>
      <c r="F97" s="1">
        <v>1</v>
      </c>
      <c r="G97" s="2"/>
      <c r="H97" s="40">
        <v>2001.3</v>
      </c>
      <c r="I97" s="1" t="s">
        <v>81</v>
      </c>
      <c r="J97" s="12">
        <v>1.5</v>
      </c>
      <c r="K97" s="28" t="s">
        <v>109</v>
      </c>
      <c r="L97" s="12">
        <f>H99-H97</f>
        <v>106.00000000000023</v>
      </c>
      <c r="M97" s="31"/>
      <c r="N97" s="6">
        <f>P99-P97</f>
        <v>3.5333333333328483</v>
      </c>
      <c r="O97" s="57">
        <v>30</v>
      </c>
      <c r="P97" s="46">
        <f>P91+L91/O91</f>
        <v>43308.686666666646</v>
      </c>
    </row>
    <row r="98" spans="1:16" ht="15" customHeight="1">
      <c r="A98" s="45" t="s">
        <v>82</v>
      </c>
      <c r="B98" s="12">
        <v>2102</v>
      </c>
      <c r="C98" s="1">
        <v>5.5</v>
      </c>
      <c r="D98" s="1">
        <v>0</v>
      </c>
      <c r="E98" s="1">
        <v>0</v>
      </c>
      <c r="F98" s="1">
        <v>0</v>
      </c>
      <c r="G98" s="2"/>
      <c r="H98" s="39"/>
      <c r="I98" s="8" t="s">
        <v>120</v>
      </c>
      <c r="J98" s="10"/>
      <c r="K98" s="10"/>
      <c r="L98" s="10"/>
      <c r="M98" s="32"/>
      <c r="N98" s="9"/>
      <c r="O98" s="58"/>
      <c r="P98" s="48"/>
    </row>
    <row r="99" spans="1:16" ht="15" customHeight="1">
      <c r="A99" s="49" t="s">
        <v>83</v>
      </c>
      <c r="B99" s="12">
        <v>2107</v>
      </c>
      <c r="C99" s="1">
        <v>0</v>
      </c>
      <c r="D99" s="1">
        <v>0</v>
      </c>
      <c r="E99" s="1">
        <v>0</v>
      </c>
      <c r="F99" s="1">
        <v>1</v>
      </c>
      <c r="G99" s="2"/>
      <c r="H99" s="40">
        <v>2107.3000000000002</v>
      </c>
      <c r="I99" s="1" t="s">
        <v>83</v>
      </c>
      <c r="J99" s="12">
        <v>0</v>
      </c>
      <c r="K99" s="28" t="s">
        <v>109</v>
      </c>
      <c r="L99" s="12">
        <f>H100-H99</f>
        <v>47.699999999999818</v>
      </c>
      <c r="M99" s="31"/>
      <c r="N99" s="6">
        <f>P100-P99</f>
        <v>1.5899999999965075</v>
      </c>
      <c r="O99" s="57">
        <v>30</v>
      </c>
      <c r="P99" s="46">
        <f>P97+L97/O97</f>
        <v>43312.219999999979</v>
      </c>
    </row>
    <row r="100" spans="1:16" ht="15" customHeight="1">
      <c r="A100" s="45" t="s">
        <v>84</v>
      </c>
      <c r="B100" s="12">
        <v>2155</v>
      </c>
      <c r="C100" s="1">
        <v>0</v>
      </c>
      <c r="D100" s="11">
        <v>1</v>
      </c>
      <c r="E100" s="1">
        <v>1</v>
      </c>
      <c r="F100" s="1">
        <v>1</v>
      </c>
      <c r="G100" s="2"/>
      <c r="H100" s="40">
        <v>2155</v>
      </c>
      <c r="I100" s="1" t="s">
        <v>136</v>
      </c>
      <c r="J100" s="12">
        <v>0</v>
      </c>
      <c r="K100" s="27" t="s">
        <v>108</v>
      </c>
      <c r="L100" s="12">
        <f>H104-H100</f>
        <v>79</v>
      </c>
      <c r="M100" s="31"/>
      <c r="N100" s="6">
        <f>P104-P100</f>
        <v>2.6333333333313931</v>
      </c>
      <c r="O100" s="57">
        <v>30</v>
      </c>
      <c r="P100" s="46">
        <f>P99+L99/O99</f>
        <v>43313.809999999976</v>
      </c>
    </row>
    <row r="101" spans="1:16" ht="15" customHeight="1">
      <c r="A101" s="45" t="s">
        <v>85</v>
      </c>
      <c r="B101" s="12">
        <v>2155</v>
      </c>
      <c r="C101" s="1">
        <v>0</v>
      </c>
      <c r="D101" s="11">
        <v>1</v>
      </c>
      <c r="E101" s="1">
        <v>1</v>
      </c>
      <c r="F101" s="1">
        <v>0</v>
      </c>
      <c r="G101" s="2"/>
      <c r="H101" s="39"/>
      <c r="I101" s="8" t="s">
        <v>120</v>
      </c>
      <c r="J101" s="10"/>
      <c r="K101" s="10"/>
      <c r="L101" s="10"/>
      <c r="M101" s="32"/>
      <c r="N101" s="9"/>
      <c r="O101" s="58"/>
      <c r="P101" s="48"/>
    </row>
    <row r="102" spans="1:16" ht="15" customHeight="1">
      <c r="A102" s="45" t="s">
        <v>86</v>
      </c>
      <c r="B102" s="12">
        <v>2155</v>
      </c>
      <c r="C102" s="1">
        <v>0</v>
      </c>
      <c r="D102" s="11">
        <v>1</v>
      </c>
      <c r="E102" s="1">
        <v>1</v>
      </c>
      <c r="F102" s="1">
        <v>0</v>
      </c>
      <c r="G102" s="2"/>
      <c r="H102" s="39"/>
      <c r="I102" s="8" t="s">
        <v>120</v>
      </c>
      <c r="J102" s="10"/>
      <c r="K102" s="10"/>
      <c r="L102" s="10"/>
      <c r="M102" s="32"/>
      <c r="N102" s="9"/>
      <c r="O102" s="58"/>
      <c r="P102" s="48"/>
    </row>
    <row r="103" spans="1:16" ht="18" customHeight="1">
      <c r="A103" s="93" t="s">
        <v>87</v>
      </c>
      <c r="B103" s="25"/>
      <c r="C103" s="3"/>
      <c r="D103" s="3"/>
      <c r="E103" s="3"/>
      <c r="F103" s="3"/>
      <c r="G103" s="4"/>
      <c r="H103" s="37"/>
      <c r="I103" s="3" t="s">
        <v>120</v>
      </c>
      <c r="J103" s="25"/>
      <c r="K103" s="25"/>
      <c r="L103" s="25"/>
      <c r="M103" s="30"/>
      <c r="N103" s="16"/>
      <c r="O103" s="59"/>
      <c r="P103" s="44"/>
    </row>
    <row r="104" spans="1:16" ht="15" customHeight="1">
      <c r="A104" s="49" t="s">
        <v>88</v>
      </c>
      <c r="B104" s="12">
        <v>2234</v>
      </c>
      <c r="C104" s="1">
        <v>13</v>
      </c>
      <c r="D104" s="1">
        <v>0</v>
      </c>
      <c r="E104" s="1">
        <v>1</v>
      </c>
      <c r="F104" s="1">
        <v>0</v>
      </c>
      <c r="G104" s="2"/>
      <c r="H104" s="40">
        <v>2234</v>
      </c>
      <c r="I104" s="1" t="s">
        <v>88</v>
      </c>
      <c r="J104" s="12">
        <v>13</v>
      </c>
      <c r="K104" s="28" t="s">
        <v>109</v>
      </c>
      <c r="L104" s="12">
        <f>H106-H104</f>
        <v>69</v>
      </c>
      <c r="M104" s="31"/>
      <c r="N104" s="6">
        <f>P106-P104</f>
        <v>2.7600000000020373</v>
      </c>
      <c r="O104" s="57">
        <v>25</v>
      </c>
      <c r="P104" s="46">
        <f>P100+L100/O100</f>
        <v>43316.443333333307</v>
      </c>
    </row>
    <row r="105" spans="1:16" ht="15" customHeight="1">
      <c r="A105" s="47" t="s">
        <v>89</v>
      </c>
      <c r="B105" s="12">
        <v>2303</v>
      </c>
      <c r="C105" s="1">
        <v>20.5</v>
      </c>
      <c r="D105" s="1">
        <v>0</v>
      </c>
      <c r="E105" s="1">
        <v>1</v>
      </c>
      <c r="F105" s="1">
        <v>0</v>
      </c>
      <c r="G105" s="2"/>
      <c r="H105" s="39"/>
      <c r="I105" s="8" t="s">
        <v>120</v>
      </c>
      <c r="J105" s="10"/>
      <c r="K105" s="10"/>
      <c r="L105" s="10"/>
      <c r="M105" s="32"/>
      <c r="N105" s="9"/>
      <c r="O105" s="58"/>
      <c r="P105" s="48"/>
    </row>
    <row r="106" spans="1:16" ht="15" customHeight="1">
      <c r="A106" s="49" t="s">
        <v>90</v>
      </c>
      <c r="B106" s="12">
        <v>2303</v>
      </c>
      <c r="C106" s="1">
        <v>0</v>
      </c>
      <c r="D106" s="1">
        <v>0</v>
      </c>
      <c r="E106" s="1">
        <v>1</v>
      </c>
      <c r="F106" s="1">
        <v>1</v>
      </c>
      <c r="G106" s="2"/>
      <c r="H106" s="40">
        <v>2303</v>
      </c>
      <c r="I106" s="1" t="s">
        <v>137</v>
      </c>
      <c r="J106" s="12">
        <v>0</v>
      </c>
      <c r="K106" s="28" t="s">
        <v>109</v>
      </c>
      <c r="L106" s="12">
        <f>H107-H106</f>
        <v>99</v>
      </c>
      <c r="M106" s="31"/>
      <c r="N106" s="6">
        <f>P107-P106</f>
        <v>2.7600000000020373</v>
      </c>
      <c r="O106" s="57">
        <v>25</v>
      </c>
      <c r="P106" s="46">
        <f>P104+L104/O104</f>
        <v>43319.203333333309</v>
      </c>
    </row>
    <row r="107" spans="1:16" ht="15" customHeight="1">
      <c r="A107" s="49" t="s">
        <v>91</v>
      </c>
      <c r="B107" s="12">
        <v>2402</v>
      </c>
      <c r="C107" s="1">
        <v>0</v>
      </c>
      <c r="D107" s="1">
        <v>0</v>
      </c>
      <c r="E107" s="1">
        <v>1</v>
      </c>
      <c r="F107" s="1">
        <v>0</v>
      </c>
      <c r="G107" s="2"/>
      <c r="H107" s="40">
        <v>2402</v>
      </c>
      <c r="I107" s="1" t="s">
        <v>138</v>
      </c>
      <c r="J107" s="12">
        <v>0</v>
      </c>
      <c r="K107" s="28" t="s">
        <v>109</v>
      </c>
      <c r="L107" s="12">
        <f>H109-H107</f>
        <v>74</v>
      </c>
      <c r="M107" s="31" t="s">
        <v>113</v>
      </c>
      <c r="N107" s="6">
        <f>P109-P107</f>
        <v>2.9599999999991269</v>
      </c>
      <c r="O107" s="57">
        <v>25</v>
      </c>
      <c r="P107" s="46">
        <f>P106+L104/O106</f>
        <v>43321.963333333311</v>
      </c>
    </row>
    <row r="108" spans="1:16" ht="15" customHeight="1">
      <c r="A108" s="47" t="s">
        <v>92</v>
      </c>
      <c r="B108" s="12">
        <v>2402</v>
      </c>
      <c r="C108" s="1">
        <v>0</v>
      </c>
      <c r="D108" s="1">
        <v>0</v>
      </c>
      <c r="E108" s="1">
        <v>1</v>
      </c>
      <c r="F108" s="1">
        <v>1</v>
      </c>
      <c r="G108" s="2"/>
      <c r="H108" s="39"/>
      <c r="I108" s="8" t="s">
        <v>120</v>
      </c>
      <c r="J108" s="10"/>
      <c r="K108" s="10"/>
      <c r="L108" s="10"/>
      <c r="M108" s="32"/>
      <c r="N108" s="9"/>
      <c r="O108" s="58"/>
      <c r="P108" s="48"/>
    </row>
    <row r="109" spans="1:16" ht="15" customHeight="1">
      <c r="A109" s="49" t="s">
        <v>93</v>
      </c>
      <c r="B109" s="12">
        <v>2476</v>
      </c>
      <c r="C109" s="1">
        <v>15</v>
      </c>
      <c r="D109" s="1">
        <v>0</v>
      </c>
      <c r="E109" s="1">
        <v>1</v>
      </c>
      <c r="F109" s="1">
        <v>1</v>
      </c>
      <c r="G109" s="2"/>
      <c r="H109" s="40">
        <v>2476</v>
      </c>
      <c r="I109" s="1" t="s">
        <v>139</v>
      </c>
      <c r="J109" s="12">
        <v>15</v>
      </c>
      <c r="K109" s="28" t="s">
        <v>109</v>
      </c>
      <c r="L109" s="12">
        <f>H110-H109</f>
        <v>104.19999999999982</v>
      </c>
      <c r="M109" s="31"/>
      <c r="N109" s="6">
        <f>P110-P109</f>
        <v>4.1679999999978463</v>
      </c>
      <c r="O109" s="57">
        <v>25</v>
      </c>
      <c r="P109" s="46">
        <f>P107+L107/O107</f>
        <v>43324.92333333331</v>
      </c>
    </row>
    <row r="110" spans="1:16" ht="15" customHeight="1">
      <c r="A110" s="49" t="s">
        <v>94</v>
      </c>
      <c r="B110" s="12">
        <v>2574</v>
      </c>
      <c r="C110" s="1">
        <v>10.75</v>
      </c>
      <c r="D110" s="1">
        <v>0</v>
      </c>
      <c r="E110" s="1">
        <v>1</v>
      </c>
      <c r="F110" s="1">
        <v>1</v>
      </c>
      <c r="G110" s="2"/>
      <c r="H110" s="40">
        <v>2580.1999999999998</v>
      </c>
      <c r="I110" s="1" t="s">
        <v>140</v>
      </c>
      <c r="J110" s="12">
        <v>10.75</v>
      </c>
      <c r="K110" s="28" t="s">
        <v>109</v>
      </c>
      <c r="L110" s="12">
        <f>B112-H110</f>
        <v>82.800000000000182</v>
      </c>
      <c r="M110" s="31"/>
      <c r="N110" s="6">
        <f>P112-P110</f>
        <v>3.3119999999980791</v>
      </c>
      <c r="O110" s="57">
        <v>25</v>
      </c>
      <c r="P110" s="46">
        <f>P109+L109/O109</f>
        <v>43329.091333333308</v>
      </c>
    </row>
    <row r="111" spans="1:16" ht="18" customHeight="1">
      <c r="A111" s="93" t="s">
        <v>95</v>
      </c>
      <c r="B111" s="25"/>
      <c r="C111" s="3"/>
      <c r="D111" s="3"/>
      <c r="E111" s="3"/>
      <c r="F111" s="3"/>
      <c r="G111" s="4"/>
      <c r="H111" s="41"/>
      <c r="I111" s="17"/>
      <c r="J111" s="26"/>
      <c r="K111" s="26"/>
      <c r="L111" s="26"/>
      <c r="M111" s="34"/>
      <c r="N111" s="17"/>
      <c r="O111" s="17"/>
      <c r="P111" s="51"/>
    </row>
    <row r="112" spans="1:16" ht="15" customHeight="1" thickBot="1">
      <c r="A112" s="52" t="s">
        <v>96</v>
      </c>
      <c r="B112" s="19">
        <v>2663</v>
      </c>
      <c r="C112" s="53">
        <v>0</v>
      </c>
      <c r="D112" s="53">
        <v>0</v>
      </c>
      <c r="E112" s="53">
        <v>0</v>
      </c>
      <c r="F112" s="53">
        <v>1</v>
      </c>
      <c r="G112" s="54"/>
      <c r="H112" s="42">
        <v>2663</v>
      </c>
      <c r="I112" s="18" t="s">
        <v>114</v>
      </c>
      <c r="J112" s="19">
        <v>0</v>
      </c>
      <c r="K112" s="19"/>
      <c r="L112" s="19"/>
      <c r="M112" s="35"/>
      <c r="N112" s="94" t="s">
        <v>189</v>
      </c>
      <c r="O112" s="60"/>
      <c r="P112" s="55">
        <f>P110+L110/O110</f>
        <v>43332.403333333306</v>
      </c>
    </row>
    <row r="113" spans="13:15" ht="15" customHeight="1">
      <c r="M113" s="66" t="s">
        <v>188</v>
      </c>
      <c r="N113" s="22">
        <f>P112-P4</f>
        <v>126.40333333330636</v>
      </c>
      <c r="O113" s="22"/>
    </row>
    <row r="114" spans="13:15" ht="15" customHeight="1">
      <c r="N114" s="24"/>
      <c r="O114" s="24"/>
    </row>
    <row r="115" spans="13:15" ht="15" customHeight="1">
      <c r="N115" s="24"/>
      <c r="O115" s="24"/>
    </row>
    <row r="116" spans="13:15" ht="15" customHeight="1">
      <c r="N116" s="24"/>
      <c r="O116" s="24"/>
    </row>
    <row r="117" spans="13:15" ht="15" customHeight="1">
      <c r="N117" s="24"/>
      <c r="O117" s="24"/>
    </row>
    <row r="118" spans="13:15" ht="15" customHeight="1">
      <c r="N118" s="24"/>
      <c r="O118" s="24"/>
    </row>
    <row r="119" spans="13:15" ht="15" customHeight="1">
      <c r="N119" s="24"/>
      <c r="O119" s="24"/>
    </row>
    <row r="120" spans="13:15" ht="15" customHeight="1">
      <c r="N120" s="24"/>
      <c r="O120" s="24"/>
    </row>
    <row r="121" spans="13:15" ht="15" customHeight="1">
      <c r="N121" s="24"/>
      <c r="O121" s="24"/>
    </row>
    <row r="122" spans="13:15" ht="15" customHeight="1">
      <c r="N122" s="24"/>
      <c r="O122" s="24"/>
    </row>
    <row r="123" spans="13:15" ht="15" customHeight="1">
      <c r="N123" s="24"/>
      <c r="O123" s="24"/>
    </row>
    <row r="124" spans="13:15" ht="15" customHeight="1">
      <c r="N124" s="24"/>
      <c r="O124" s="24"/>
    </row>
    <row r="125" spans="13:15" ht="15" customHeight="1">
      <c r="N125" s="24"/>
      <c r="O125" s="24"/>
    </row>
    <row r="126" spans="13:15" ht="15" customHeight="1">
      <c r="N126" s="24"/>
      <c r="O126" s="24"/>
    </row>
    <row r="127" spans="13:15" ht="15" customHeight="1">
      <c r="N127" s="24"/>
      <c r="O127" s="24"/>
    </row>
    <row r="128" spans="13:15" ht="15" customHeight="1">
      <c r="N128" s="24"/>
      <c r="O128" s="24"/>
    </row>
    <row r="129" spans="14:15" ht="15" customHeight="1">
      <c r="N129" s="24"/>
      <c r="O129" s="24"/>
    </row>
    <row r="130" spans="14:15" ht="15" customHeight="1">
      <c r="N130" s="24"/>
      <c r="O130" s="24"/>
    </row>
    <row r="131" spans="14:15" ht="15" customHeight="1">
      <c r="N131" s="24"/>
      <c r="O131" s="24"/>
    </row>
    <row r="132" spans="14:15" ht="15" customHeight="1">
      <c r="N132" s="24"/>
      <c r="O132" s="24"/>
    </row>
    <row r="133" spans="14:15" ht="15" customHeight="1">
      <c r="N133" s="24"/>
      <c r="O133" s="24"/>
    </row>
    <row r="134" spans="14:15" ht="15" customHeight="1">
      <c r="N134" s="24"/>
      <c r="O134" s="24"/>
    </row>
    <row r="135" spans="14:15" ht="15" customHeight="1">
      <c r="N135" s="24"/>
      <c r="O135" s="24"/>
    </row>
    <row r="136" spans="14:15" ht="15" customHeight="1">
      <c r="N136" s="24"/>
      <c r="O136" s="24"/>
    </row>
    <row r="137" spans="14:15" ht="15" customHeight="1">
      <c r="N137" s="24"/>
      <c r="O137" s="24"/>
    </row>
    <row r="138" spans="14:15" ht="15" customHeight="1">
      <c r="N138" s="24"/>
      <c r="O138" s="24"/>
    </row>
    <row r="139" spans="14:15" ht="15" customHeight="1">
      <c r="N139" s="24"/>
      <c r="O139" s="24"/>
    </row>
    <row r="140" spans="14:15" ht="15" customHeight="1">
      <c r="N140" s="24"/>
      <c r="O140" s="24"/>
    </row>
    <row r="141" spans="14:15" ht="15" customHeight="1">
      <c r="N141" s="24"/>
      <c r="O141" s="24"/>
    </row>
    <row r="142" spans="14:15" ht="15" customHeight="1">
      <c r="N142" s="24"/>
      <c r="O142" s="24"/>
    </row>
    <row r="143" spans="14:15" ht="15" customHeight="1">
      <c r="N143" s="24"/>
      <c r="O143" s="24"/>
    </row>
    <row r="144" spans="14:15" ht="15" customHeight="1">
      <c r="N144" s="24"/>
      <c r="O144" s="24"/>
    </row>
    <row r="145" spans="14:15" ht="15" customHeight="1">
      <c r="N145" s="24"/>
      <c r="O145" s="24"/>
    </row>
    <row r="146" spans="14:15" ht="15" customHeight="1">
      <c r="N146" s="24"/>
      <c r="O146" s="24"/>
    </row>
    <row r="147" spans="14:15" ht="15" customHeight="1">
      <c r="N147" s="24"/>
      <c r="O147" s="24"/>
    </row>
    <row r="148" spans="14:15" ht="15" customHeight="1">
      <c r="N148" s="24"/>
      <c r="O148" s="24"/>
    </row>
    <row r="149" spans="14:15" ht="15" customHeight="1">
      <c r="N149" s="24"/>
      <c r="O149" s="24"/>
    </row>
    <row r="150" spans="14:15" ht="15" customHeight="1">
      <c r="N150" s="24"/>
      <c r="O150" s="24"/>
    </row>
    <row r="151" spans="14:15" ht="15" customHeight="1">
      <c r="N151" s="24"/>
      <c r="O151" s="24"/>
    </row>
    <row r="152" spans="14:15" ht="15" customHeight="1">
      <c r="N152" s="24"/>
      <c r="O152" s="24"/>
    </row>
    <row r="153" spans="14:15" ht="15" customHeight="1">
      <c r="N153" s="24"/>
      <c r="O153" s="24"/>
    </row>
    <row r="154" spans="14:15" ht="15" customHeight="1">
      <c r="N154" s="24"/>
      <c r="O154" s="24"/>
    </row>
    <row r="155" spans="14:15" ht="15" customHeight="1">
      <c r="N155" s="24"/>
      <c r="O155" s="24"/>
    </row>
    <row r="156" spans="14:15" ht="15" customHeight="1">
      <c r="N156" s="24"/>
      <c r="O156" s="24"/>
    </row>
    <row r="157" spans="14:15" ht="15" customHeight="1">
      <c r="N157" s="24"/>
      <c r="O157" s="24"/>
    </row>
    <row r="158" spans="14:15" ht="15" customHeight="1">
      <c r="N158" s="24"/>
      <c r="O158" s="24"/>
    </row>
    <row r="159" spans="14:15" ht="15" customHeight="1">
      <c r="N159" s="24"/>
      <c r="O159" s="24"/>
    </row>
    <row r="160" spans="14:15" ht="15" customHeight="1">
      <c r="N160" s="24"/>
      <c r="O160" s="24"/>
    </row>
    <row r="161" spans="14:15" ht="15" customHeight="1">
      <c r="N161" s="24"/>
      <c r="O161" s="24"/>
    </row>
    <row r="162" spans="14:15" ht="15" customHeight="1">
      <c r="N162" s="24"/>
      <c r="O162" s="24"/>
    </row>
    <row r="163" spans="14:15" ht="15" customHeight="1">
      <c r="N163" s="24"/>
      <c r="O163" s="24"/>
    </row>
    <row r="164" spans="14:15" ht="15" customHeight="1">
      <c r="N164" s="24"/>
      <c r="O164" s="24"/>
    </row>
    <row r="165" spans="14:15" ht="15" customHeight="1">
      <c r="N165" s="24"/>
      <c r="O165" s="24"/>
    </row>
    <row r="166" spans="14:15" ht="15" customHeight="1">
      <c r="N166" s="24"/>
      <c r="O166" s="24"/>
    </row>
    <row r="167" spans="14:15" ht="15" customHeight="1">
      <c r="N167" s="24"/>
      <c r="O167" s="24"/>
    </row>
    <row r="168" spans="14:15" ht="15" customHeight="1">
      <c r="N168" s="24"/>
      <c r="O168" s="24"/>
    </row>
    <row r="169" spans="14:15" ht="15" customHeight="1">
      <c r="N169" s="24"/>
      <c r="O169" s="24"/>
    </row>
    <row r="170" spans="14:15" ht="15" customHeight="1">
      <c r="N170" s="24"/>
      <c r="O170" s="24"/>
    </row>
    <row r="171" spans="14:15" ht="15" customHeight="1">
      <c r="N171" s="24"/>
      <c r="O171" s="24"/>
    </row>
    <row r="172" spans="14:15" ht="15" customHeight="1">
      <c r="N172" s="24"/>
      <c r="O172" s="24"/>
    </row>
    <row r="173" spans="14:15" ht="15" customHeight="1">
      <c r="N173" s="24"/>
      <c r="O173" s="24"/>
    </row>
    <row r="174" spans="14:15" ht="15" customHeight="1">
      <c r="N174" s="24"/>
      <c r="O174" s="24"/>
    </row>
    <row r="175" spans="14:15" ht="15" customHeight="1">
      <c r="N175" s="24"/>
      <c r="O175" s="24"/>
    </row>
    <row r="176" spans="14:15" ht="15" customHeight="1">
      <c r="N176" s="24"/>
      <c r="O176" s="24"/>
    </row>
    <row r="177" spans="14:15" ht="15" customHeight="1">
      <c r="N177" s="24"/>
      <c r="O177" s="24"/>
    </row>
    <row r="178" spans="14:15" ht="15" customHeight="1">
      <c r="N178" s="24"/>
      <c r="O178" s="24"/>
    </row>
    <row r="179" spans="14:15" ht="15" customHeight="1">
      <c r="N179" s="24"/>
      <c r="O179" s="24"/>
    </row>
    <row r="180" spans="14:15" ht="15" customHeight="1">
      <c r="N180" s="24"/>
      <c r="O180" s="24"/>
    </row>
    <row r="181" spans="14:15" ht="15" customHeight="1">
      <c r="N181" s="24"/>
      <c r="O181" s="24"/>
    </row>
    <row r="182" spans="14:15" ht="15" customHeight="1">
      <c r="N182" s="24"/>
      <c r="O182" s="24"/>
    </row>
    <row r="183" spans="14:15" ht="15" customHeight="1">
      <c r="N183" s="24"/>
      <c r="O183" s="24"/>
    </row>
    <row r="184" spans="14:15" ht="15" customHeight="1">
      <c r="N184" s="24"/>
      <c r="O184" s="24"/>
    </row>
    <row r="185" spans="14:15" ht="15" customHeight="1">
      <c r="N185" s="24"/>
      <c r="O185" s="24"/>
    </row>
    <row r="186" spans="14:15" ht="15" customHeight="1">
      <c r="N186" s="24"/>
      <c r="O186" s="24"/>
    </row>
    <row r="187" spans="14:15" ht="15" customHeight="1">
      <c r="N187" s="24"/>
      <c r="O187" s="24"/>
    </row>
    <row r="188" spans="14:15" ht="15" customHeight="1">
      <c r="N188" s="24"/>
      <c r="O188" s="24"/>
    </row>
    <row r="189" spans="14:15" ht="15" customHeight="1">
      <c r="N189" s="24"/>
      <c r="O189" s="24"/>
    </row>
    <row r="190" spans="14:15" ht="15" customHeight="1">
      <c r="N190" s="24"/>
      <c r="O190" s="24"/>
    </row>
    <row r="191" spans="14:15" ht="15" customHeight="1">
      <c r="N191" s="24"/>
      <c r="O191" s="24"/>
    </row>
    <row r="192" spans="14:15" ht="15" customHeight="1">
      <c r="N192" s="24"/>
      <c r="O192" s="24"/>
    </row>
    <row r="193" spans="14:15" ht="15" customHeight="1">
      <c r="N193" s="24"/>
      <c r="O193" s="24"/>
    </row>
    <row r="194" spans="14:15" ht="15" customHeight="1">
      <c r="N194" s="24"/>
      <c r="O194" s="24"/>
    </row>
    <row r="195" spans="14:15" ht="15" customHeight="1">
      <c r="N195" s="24"/>
      <c r="O195" s="24"/>
    </row>
    <row r="196" spans="14:15" ht="15" customHeight="1">
      <c r="N196" s="24"/>
      <c r="O196" s="24"/>
    </row>
    <row r="197" spans="14:15" ht="15" customHeight="1">
      <c r="N197" s="24"/>
      <c r="O197" s="24"/>
    </row>
    <row r="198" spans="14:15" ht="15" customHeight="1">
      <c r="N198" s="24"/>
      <c r="O198" s="24"/>
    </row>
    <row r="199" spans="14:15" ht="15" customHeight="1">
      <c r="N199" s="24"/>
      <c r="O199" s="24"/>
    </row>
    <row r="200" spans="14:15" ht="15" customHeight="1">
      <c r="N200" s="24"/>
      <c r="O200" s="24"/>
    </row>
    <row r="201" spans="14:15" ht="15" customHeight="1">
      <c r="N201" s="24"/>
      <c r="O201" s="24"/>
    </row>
    <row r="202" spans="14:15" ht="15" customHeight="1">
      <c r="N202" s="24"/>
      <c r="O202" s="24"/>
    </row>
    <row r="203" spans="14:15" ht="15" customHeight="1">
      <c r="N203" s="24"/>
      <c r="O203" s="24"/>
    </row>
    <row r="204" spans="14:15" ht="15" customHeight="1">
      <c r="N204" s="24"/>
      <c r="O204" s="24"/>
    </row>
    <row r="205" spans="14:15" ht="15" customHeight="1">
      <c r="N205" s="24"/>
      <c r="O205" s="24"/>
    </row>
    <row r="206" spans="14:15" ht="15" customHeight="1">
      <c r="N206" s="24"/>
      <c r="O206" s="24"/>
    </row>
    <row r="207" spans="14:15" ht="15" customHeight="1">
      <c r="N207" s="24"/>
      <c r="O207" s="24"/>
    </row>
    <row r="208" spans="14:15" ht="15" customHeight="1">
      <c r="N208" s="24"/>
      <c r="O208" s="24"/>
    </row>
    <row r="209" spans="14:15" ht="15" customHeight="1">
      <c r="N209" s="24"/>
      <c r="O209" s="24"/>
    </row>
    <row r="210" spans="14:15" ht="15" customHeight="1">
      <c r="N210" s="24"/>
      <c r="O210" s="24"/>
    </row>
    <row r="211" spans="14:15" ht="15" customHeight="1">
      <c r="N211" s="24"/>
      <c r="O211" s="24"/>
    </row>
    <row r="212" spans="14:15" ht="15" customHeight="1">
      <c r="N212" s="24"/>
      <c r="O212" s="24"/>
    </row>
    <row r="213" spans="14:15" ht="15" customHeight="1">
      <c r="N213" s="24"/>
      <c r="O213" s="24"/>
    </row>
    <row r="214" spans="14:15" ht="15" customHeight="1">
      <c r="N214" s="24"/>
      <c r="O214" s="24"/>
    </row>
    <row r="215" spans="14:15" ht="15" customHeight="1">
      <c r="N215" s="24"/>
      <c r="O215" s="24"/>
    </row>
    <row r="216" spans="14:15" ht="15" customHeight="1">
      <c r="N216" s="24"/>
      <c r="O216" s="24"/>
    </row>
    <row r="217" spans="14:15" ht="15" customHeight="1">
      <c r="N217" s="24"/>
      <c r="O217" s="24"/>
    </row>
    <row r="218" spans="14:15" ht="15" customHeight="1">
      <c r="N218" s="24"/>
      <c r="O218" s="24"/>
    </row>
    <row r="219" spans="14:15" ht="15" customHeight="1">
      <c r="N219" s="24"/>
      <c r="O219" s="24"/>
    </row>
    <row r="220" spans="14:15" ht="15" customHeight="1">
      <c r="N220" s="24"/>
      <c r="O220" s="24"/>
    </row>
    <row r="221" spans="14:15" ht="15" customHeight="1">
      <c r="N221" s="24"/>
      <c r="O221" s="24"/>
    </row>
    <row r="222" spans="14:15" ht="15" customHeight="1">
      <c r="N222" s="24"/>
      <c r="O222" s="24"/>
    </row>
    <row r="223" spans="14:15" ht="15" customHeight="1">
      <c r="N223" s="24"/>
      <c r="O223" s="24"/>
    </row>
    <row r="224" spans="14:15" ht="15" customHeight="1">
      <c r="N224" s="24"/>
      <c r="O224" s="24"/>
    </row>
    <row r="225" spans="14:15" ht="15" customHeight="1">
      <c r="N225" s="24"/>
      <c r="O225" s="24"/>
    </row>
    <row r="226" spans="14:15" ht="15" customHeight="1">
      <c r="N226" s="24"/>
      <c r="O226" s="24"/>
    </row>
    <row r="227" spans="14:15" ht="15" customHeight="1">
      <c r="N227" s="24"/>
      <c r="O227" s="24"/>
    </row>
    <row r="228" spans="14:15" ht="15" customHeight="1">
      <c r="N228" s="24"/>
      <c r="O228" s="24"/>
    </row>
    <row r="229" spans="14:15" ht="15" customHeight="1">
      <c r="N229" s="24"/>
      <c r="O229" s="24"/>
    </row>
    <row r="230" spans="14:15" ht="15" customHeight="1">
      <c r="N230" s="24"/>
      <c r="O230" s="24"/>
    </row>
    <row r="231" spans="14:15" ht="15" customHeight="1">
      <c r="N231" s="24"/>
      <c r="O231" s="24"/>
    </row>
    <row r="232" spans="14:15" ht="15" customHeight="1">
      <c r="N232" s="24"/>
      <c r="O232" s="24"/>
    </row>
    <row r="233" spans="14:15" ht="15" customHeight="1">
      <c r="N233" s="24"/>
      <c r="O233" s="24"/>
    </row>
    <row r="234" spans="14:15" ht="15" customHeight="1">
      <c r="N234" s="24"/>
      <c r="O234" s="24"/>
    </row>
    <row r="235" spans="14:15" ht="15" customHeight="1">
      <c r="N235" s="24"/>
      <c r="O235" s="24"/>
    </row>
    <row r="236" spans="14:15" ht="15" customHeight="1">
      <c r="N236" s="24"/>
      <c r="O236" s="24"/>
    </row>
    <row r="237" spans="14:15" ht="15" customHeight="1">
      <c r="N237" s="24"/>
      <c r="O237" s="24"/>
    </row>
    <row r="238" spans="14:15" ht="15" customHeight="1">
      <c r="N238" s="24"/>
      <c r="O238" s="24"/>
    </row>
    <row r="239" spans="14:15" ht="15" customHeight="1">
      <c r="N239" s="24"/>
      <c r="O239" s="24"/>
    </row>
    <row r="240" spans="14:15" ht="15" customHeight="1">
      <c r="N240" s="24"/>
      <c r="O240" s="24"/>
    </row>
    <row r="241" spans="14:15" ht="15" customHeight="1">
      <c r="N241" s="24"/>
      <c r="O241" s="24"/>
    </row>
    <row r="242" spans="14:15" ht="15" customHeight="1">
      <c r="N242" s="24"/>
      <c r="O242" s="24"/>
    </row>
    <row r="243" spans="14:15" ht="15" customHeight="1">
      <c r="N243" s="24"/>
      <c r="O243" s="24"/>
    </row>
    <row r="244" spans="14:15" ht="15" customHeight="1">
      <c r="N244" s="24"/>
      <c r="O244" s="24"/>
    </row>
    <row r="245" spans="14:15" ht="15" customHeight="1">
      <c r="N245" s="24"/>
      <c r="O245" s="24"/>
    </row>
    <row r="246" spans="14:15" ht="15" customHeight="1">
      <c r="N246" s="24"/>
      <c r="O246" s="24"/>
    </row>
    <row r="247" spans="14:15" ht="15" customHeight="1">
      <c r="N247" s="24"/>
      <c r="O247" s="24"/>
    </row>
    <row r="248" spans="14:15" ht="15" customHeight="1">
      <c r="N248" s="24"/>
      <c r="O248" s="24"/>
    </row>
    <row r="249" spans="14:15" ht="15" customHeight="1">
      <c r="N249" s="24"/>
      <c r="O249" s="24"/>
    </row>
    <row r="250" spans="14:15" ht="15" customHeight="1">
      <c r="N250" s="24"/>
      <c r="O250" s="24"/>
    </row>
    <row r="251" spans="14:15" ht="15" customHeight="1">
      <c r="N251" s="24"/>
      <c r="O251" s="24"/>
    </row>
    <row r="252" spans="14:15" ht="15" customHeight="1">
      <c r="N252" s="24"/>
      <c r="O252" s="24"/>
    </row>
    <row r="253" spans="14:15" ht="15" customHeight="1">
      <c r="N253" s="24"/>
      <c r="O253" s="24"/>
    </row>
    <row r="254" spans="14:15" ht="15" customHeight="1"/>
    <row r="255" spans="14:15" ht="15" customHeight="1"/>
    <row r="256" spans="14:15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</sheetData>
  <mergeCells count="2">
    <mergeCell ref="A1:G1"/>
    <mergeCell ref="H1:P1"/>
  </mergeCells>
  <conditionalFormatting sqref="A419:A1048576 A110:A321 A3:A39 A41:A106 I5">
    <cfRule type="containsText" dxfId="1" priority="23" operator="containsText" text="mi">
      <formula>NOT(ISERROR(SEARCH("mi",A3)))</formula>
    </cfRule>
  </conditionalFormatting>
  <conditionalFormatting sqref="H4 F3:F1048576">
    <cfRule type="cellIs" dxfId="0" priority="22" operator="equal">
      <formula>1</formula>
    </cfRule>
  </conditionalFormatting>
  <hyperlinks>
    <hyperlink ref="G38" r:id="rId1"/>
    <hyperlink ref="G45" r:id="rId2"/>
    <hyperlink ref="G62" r:id="rId3"/>
    <hyperlink ref="G40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Re-Supply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Speer, Michael (MSEA)</dc:creator>
  <cp:lastModifiedBy>askari</cp:lastModifiedBy>
  <dcterms:created xsi:type="dcterms:W3CDTF">2018-03-05T21:19:58Z</dcterms:created>
  <dcterms:modified xsi:type="dcterms:W3CDTF">2018-10-19T22:07:24Z</dcterms:modified>
</cp:coreProperties>
</file>